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2x 4er" sheetId="1" r:id="rId1"/>
  </sheets>
  <definedNames>
    <definedName name="__xlnm.Print_Area_1">'2x 4er'!$A$7:$AG$151</definedName>
  </definedNames>
  <calcPr calcId="145621"/>
</workbook>
</file>

<file path=xl/calcChain.xml><?xml version="1.0" encoding="utf-8"?>
<calcChain xmlns="http://schemas.openxmlformats.org/spreadsheetml/2006/main">
  <c r="AD112" i="1" l="1"/>
  <c r="X112" i="1"/>
  <c r="AD58" i="1"/>
  <c r="X58" i="1"/>
  <c r="A19" i="1" l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115" i="1" s="1"/>
  <c r="A117" i="1" s="1"/>
  <c r="A119" i="1" s="1"/>
  <c r="A121" i="1" s="1"/>
  <c r="A123" i="1" s="1"/>
  <c r="A125" i="1" s="1"/>
  <c r="AD9" i="1" s="1"/>
  <c r="U57" i="1"/>
  <c r="C113" i="1" l="1"/>
  <c r="C112" i="1"/>
  <c r="C111" i="1"/>
  <c r="C110" i="1"/>
  <c r="C58" i="1"/>
  <c r="C57" i="1"/>
  <c r="C56" i="1"/>
  <c r="C19" i="1" l="1"/>
  <c r="Q19" i="1"/>
  <c r="C20" i="1"/>
  <c r="Q20" i="1"/>
  <c r="C21" i="1"/>
  <c r="Q21" i="1"/>
  <c r="C22" i="1"/>
  <c r="Q22" i="1"/>
  <c r="C23" i="1"/>
  <c r="Q23" i="1"/>
  <c r="C24" i="1"/>
  <c r="Q24" i="1"/>
  <c r="C25" i="1"/>
  <c r="Q25" i="1"/>
  <c r="C26" i="1"/>
  <c r="Q26" i="1"/>
  <c r="C27" i="1"/>
  <c r="Q27" i="1"/>
  <c r="C28" i="1"/>
  <c r="Q28" i="1"/>
  <c r="C29" i="1"/>
  <c r="Q29" i="1"/>
  <c r="C30" i="1"/>
  <c r="Q30" i="1"/>
  <c r="C31" i="1"/>
  <c r="Q31" i="1"/>
  <c r="C32" i="1"/>
  <c r="Q32" i="1"/>
  <c r="C33" i="1"/>
  <c r="Q33" i="1"/>
  <c r="C34" i="1"/>
  <c r="Q34" i="1"/>
  <c r="C35" i="1"/>
  <c r="Q35" i="1"/>
  <c r="C36" i="1"/>
  <c r="Q36" i="1"/>
  <c r="B38" i="1"/>
  <c r="A39" i="1"/>
  <c r="A40" i="1"/>
  <c r="A41" i="1"/>
  <c r="A42" i="1"/>
  <c r="B44" i="1"/>
  <c r="A45" i="1"/>
  <c r="A46" i="1"/>
  <c r="A47" i="1"/>
  <c r="A48" i="1"/>
  <c r="B50" i="1"/>
  <c r="A51" i="1"/>
  <c r="A52" i="1"/>
  <c r="A53" i="1"/>
  <c r="A54" i="1"/>
  <c r="C74" i="1"/>
  <c r="C86" i="1"/>
  <c r="B99" i="1"/>
  <c r="S99" i="1"/>
  <c r="B104" i="1"/>
  <c r="S104" i="1"/>
  <c r="Q88" i="1" l="1"/>
  <c r="C96" i="1"/>
  <c r="A107" i="1"/>
  <c r="C90" i="1"/>
  <c r="Q82" i="1"/>
  <c r="Q107" i="1"/>
  <c r="Q84" i="1"/>
  <c r="C92" i="1"/>
  <c r="C94" i="1"/>
  <c r="A102" i="1"/>
  <c r="Q86" i="1"/>
  <c r="Q76" i="1"/>
  <c r="C84" i="1"/>
  <c r="Q106" i="1"/>
  <c r="Q101" i="1"/>
  <c r="Q74" i="1"/>
  <c r="C82" i="1"/>
  <c r="Q96" i="1"/>
  <c r="A105" i="1"/>
  <c r="C80" i="1"/>
  <c r="Q105" i="1"/>
  <c r="Q92" i="1"/>
  <c r="C76" i="1"/>
  <c r="Q90" i="1"/>
  <c r="A106" i="1"/>
  <c r="Q80" i="1"/>
  <c r="C88" i="1"/>
  <c r="C78" i="1"/>
  <c r="A100" i="1"/>
  <c r="Q94" i="1"/>
  <c r="Q102" i="1"/>
  <c r="Q100" i="1"/>
  <c r="Q78" i="1"/>
  <c r="A101" i="1"/>
</calcChain>
</file>

<file path=xl/sharedStrings.xml><?xml version="1.0" encoding="utf-8"?>
<sst xmlns="http://schemas.openxmlformats.org/spreadsheetml/2006/main" count="357" uniqueCount="106">
  <si>
    <t>Spieltag:</t>
  </si>
  <si>
    <t>Zeit:</t>
  </si>
  <si>
    <t>-</t>
  </si>
  <si>
    <t>Uhr</t>
  </si>
  <si>
    <t>Aufsicht:</t>
  </si>
  <si>
    <t>Gruppe</t>
  </si>
  <si>
    <t>Grp.</t>
  </si>
  <si>
    <t>Zeit</t>
  </si>
  <si>
    <t>Nr.</t>
  </si>
  <si>
    <t>Spiel</t>
  </si>
  <si>
    <t>Gruppe:</t>
  </si>
  <si>
    <t>Erg. 1</t>
  </si>
  <si>
    <t>Erg. 2</t>
  </si>
  <si>
    <t>Erg. 3</t>
  </si>
  <si>
    <t>Tore</t>
  </si>
  <si>
    <t>Sp.1</t>
  </si>
  <si>
    <t>Sp.2</t>
  </si>
  <si>
    <t>Sp.3</t>
  </si>
  <si>
    <t>Pkt.</t>
  </si>
  <si>
    <t>Platz</t>
  </si>
  <si>
    <t>Zwischenrunde</t>
  </si>
  <si>
    <t>Plätze 1 - 6</t>
  </si>
  <si>
    <t>Plätze 7 - 12</t>
  </si>
  <si>
    <t>A</t>
  </si>
  <si>
    <t>C</t>
  </si>
  <si>
    <t>1. Gruppe 1</t>
  </si>
  <si>
    <t>3. Gruppe 1</t>
  </si>
  <si>
    <t>2. Gruppe 2</t>
  </si>
  <si>
    <t>4. Gruppe 2</t>
  </si>
  <si>
    <t>1. Gruppe 3</t>
  </si>
  <si>
    <t>3. Gruppe 3</t>
  </si>
  <si>
    <t>B</t>
  </si>
  <si>
    <t>D</t>
  </si>
  <si>
    <t>2. Gruppe 1</t>
  </si>
  <si>
    <t>4. Gruppe 1</t>
  </si>
  <si>
    <t>1. Gruppe 2</t>
  </si>
  <si>
    <t>3. Gruppe 2</t>
  </si>
  <si>
    <t>2. Gruppe 3</t>
  </si>
  <si>
    <t>4. Gruppe 3</t>
  </si>
  <si>
    <t>Platzierung</t>
  </si>
  <si>
    <t>Spiel             Pl.11+12</t>
  </si>
  <si>
    <t>3. Gruppe C</t>
  </si>
  <si>
    <t>3. Gruppe D</t>
  </si>
  <si>
    <t>Spiel             Pl. 9+10</t>
  </si>
  <si>
    <t>2. Gruppe C</t>
  </si>
  <si>
    <t>2. Gruppe D</t>
  </si>
  <si>
    <t>Spiel             Pl. 7+8</t>
  </si>
  <si>
    <t>1. Gruppe C</t>
  </si>
  <si>
    <t>1. Gruppe D</t>
  </si>
  <si>
    <t>Spiel             Pl. 5+6</t>
  </si>
  <si>
    <t>3. Gruppe A</t>
  </si>
  <si>
    <t>3. Gruppe B</t>
  </si>
  <si>
    <t>Spiel             Pl. 3+4</t>
  </si>
  <si>
    <t>2. Gruppe A</t>
  </si>
  <si>
    <t>2. Gruppe B</t>
  </si>
  <si>
    <t>Endspiel</t>
  </si>
  <si>
    <t>1. Gruppe A</t>
  </si>
  <si>
    <t>1. Gruppe B</t>
  </si>
  <si>
    <t>anschl. Siegerehrung für alle Mannschaften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</si>
  <si>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</si>
  <si>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</si>
  <si>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</si>
  <si>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</si>
  <si>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</si>
  <si>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</si>
  <si>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</si>
  <si>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</si>
  <si>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</si>
  <si>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</si>
  <si>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</si>
  <si>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</si>
  <si>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</si>
  <si>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Die ersten drei qualifizieren sich für die Vorrunde im </t>
  </si>
  <si>
    <t xml:space="preserve">wichtig </t>
  </si>
  <si>
    <t>Turnieraufsicht nach Turnierende den Endstand sofort durchgeben</t>
  </si>
  <si>
    <t xml:space="preserve">Ersteller:   </t>
  </si>
  <si>
    <t>Hans-Jürgen Fichtenau</t>
  </si>
  <si>
    <t>Ausrichter:</t>
  </si>
  <si>
    <t xml:space="preserve">Spielort/Halle: </t>
  </si>
  <si>
    <t>:</t>
  </si>
  <si>
    <t>Pl.</t>
  </si>
  <si>
    <r>
      <t xml:space="preserve">Hallenmeisterschaft                                      Spielplan                                                               Endrunde                                                                         </t>
    </r>
    <r>
      <rPr>
        <b/>
        <i/>
        <sz val="12"/>
        <rFont val="Verdana"/>
        <family val="2"/>
      </rPr>
      <t xml:space="preserve"> </t>
    </r>
  </si>
  <si>
    <t>Altersklasse:</t>
  </si>
  <si>
    <t>- Junioren</t>
  </si>
  <si>
    <t xml:space="preserve"> - Junioren</t>
  </si>
  <si>
    <t>-Junioren</t>
  </si>
  <si>
    <t>Spielzeit:</t>
  </si>
  <si>
    <t>x</t>
  </si>
  <si>
    <t>Min.</t>
  </si>
  <si>
    <t xml:space="preserve">Min. </t>
  </si>
  <si>
    <t>Pause</t>
  </si>
  <si>
    <t>73550 Waldstetten, Schwarzhornhalle, Brunnengasse</t>
  </si>
  <si>
    <t>Sonntag, 27.01.2019</t>
  </si>
  <si>
    <t>TSGV Waldstetten</t>
  </si>
  <si>
    <t>Michael Heinzl</t>
  </si>
  <si>
    <t>1. FC Heidenheim 1846</t>
  </si>
  <si>
    <t>1. FC Normannia Gmünd I</t>
  </si>
  <si>
    <t>SG Union Wasseralfingen I</t>
  </si>
  <si>
    <t>SGM Dewangen/Fachsenf./Hüttl. I</t>
  </si>
  <si>
    <t>Juniorteam Schwäb. Wald (Durl.)</t>
  </si>
  <si>
    <t>SGM Kapfenburg I (Lippach)</t>
  </si>
  <si>
    <t>SGM Lonetal I (Niederstotzingen)</t>
  </si>
  <si>
    <t>SGM Oberes Härtsfeld I (Neresheim)</t>
  </si>
  <si>
    <t>SGM Waldhausen/Unterk./Ebnat I</t>
  </si>
  <si>
    <t>TSG Hofherrnweiler-Unterromb. III</t>
  </si>
  <si>
    <t>SGM Pfahlheim/Eigenzell/Röhl.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</si>
</sst>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7]d/\ mmmm\ yyyy;@"/>
  </numFmts>
  <fonts count="23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i/>
      <sz val="12"/>
      <name val="Verdana"/>
      <family val="2"/>
    </font>
    <font>
      <b/>
      <i/>
      <sz val="12"/>
      <name val="Verdana"/>
      <family val="2"/>
    </font>
    <font>
      <sz val="10"/>
      <color theme="0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sz val="9"/>
      <color indexed="8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346">
    <xf numFmtId="0" fontId="0" fillId="0" borderId="0" xfId="0"/>
    <xf numFmtId="0" fontId="13" fillId="0" borderId="0" xfId="1"/>
    <xf numFmtId="0" fontId="13" fillId="0" borderId="0" xfId="1" applyAlignment="1">
      <alignment horizontal="center"/>
    </xf>
    <xf numFmtId="0" fontId="1" fillId="0" borderId="0" xfId="1" applyFont="1"/>
    <xf numFmtId="0" fontId="13" fillId="0" borderId="0" xfId="1" applyFill="1" applyBorder="1"/>
    <xf numFmtId="0" fontId="0" fillId="0" borderId="0" xfId="1" applyFont="1" applyFill="1" applyBorder="1" applyAlignment="1"/>
    <xf numFmtId="20" fontId="13" fillId="0" borderId="0" xfId="1" applyNumberFormat="1" applyFill="1" applyBorder="1" applyAlignment="1"/>
    <xf numFmtId="0" fontId="0" fillId="0" borderId="0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Fill="1" applyBorder="1"/>
    <xf numFmtId="0" fontId="7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 applyBorder="1"/>
    <xf numFmtId="0" fontId="8" fillId="0" borderId="0" xfId="1" applyFont="1"/>
    <xf numFmtId="0" fontId="9" fillId="0" borderId="0" xfId="1" applyFont="1"/>
    <xf numFmtId="0" fontId="8" fillId="0" borderId="0" xfId="1" applyFont="1" applyFill="1"/>
    <xf numFmtId="0" fontId="13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3" fillId="0" borderId="0" xfId="1" applyFill="1" applyAlignment="1"/>
    <xf numFmtId="0" fontId="0" fillId="0" borderId="0" xfId="1" applyFont="1" applyFill="1" applyAlignment="1">
      <alignment horizontal="left"/>
    </xf>
    <xf numFmtId="0" fontId="0" fillId="0" borderId="0" xfId="1" applyFont="1" applyAlignment="1">
      <alignment horizontal="left"/>
    </xf>
    <xf numFmtId="0" fontId="13" fillId="0" borderId="0" xfId="1" applyBorder="1"/>
    <xf numFmtId="164" fontId="0" fillId="0" borderId="3" xfId="1" applyNumberFormat="1" applyFont="1" applyBorder="1"/>
    <xf numFmtId="0" fontId="0" fillId="0" borderId="3" xfId="1" applyFont="1" applyBorder="1" applyAlignment="1">
      <alignment horizontal="center"/>
    </xf>
    <xf numFmtId="0" fontId="13" fillId="0" borderId="0" xfId="1" applyAlignment="1"/>
    <xf numFmtId="164" fontId="0" fillId="0" borderId="4" xfId="1" applyNumberFormat="1" applyFont="1" applyBorder="1"/>
    <xf numFmtId="0" fontId="0" fillId="0" borderId="4" xfId="1" applyFont="1" applyBorder="1" applyAlignment="1">
      <alignment horizontal="center"/>
    </xf>
    <xf numFmtId="20" fontId="0" fillId="0" borderId="0" xfId="1" applyNumberFormat="1" applyFont="1" applyBorder="1"/>
    <xf numFmtId="0" fontId="0" fillId="0" borderId="0" xfId="1" applyFont="1" applyBorder="1" applyAlignment="1">
      <alignment horizontal="center"/>
    </xf>
    <xf numFmtId="0" fontId="13" fillId="0" borderId="0" xfId="1" applyBorder="1" applyAlignment="1">
      <alignment horizontal="center"/>
    </xf>
    <xf numFmtId="49" fontId="13" fillId="0" borderId="0" xfId="1" applyNumberFormat="1" applyFill="1" applyBorder="1" applyAlignment="1">
      <alignment horizontal="center"/>
    </xf>
    <xf numFmtId="0" fontId="0" fillId="0" borderId="5" xfId="1" applyFont="1" applyBorder="1" applyAlignment="1">
      <alignment horizontal="left"/>
    </xf>
    <xf numFmtId="0" fontId="13" fillId="0" borderId="6" xfId="1" applyBorder="1" applyAlignment="1">
      <alignment horizontal="left"/>
    </xf>
    <xf numFmtId="0" fontId="0" fillId="2" borderId="7" xfId="1" applyFont="1" applyFill="1" applyBorder="1" applyAlignment="1">
      <alignment horizontal="center"/>
    </xf>
    <xf numFmtId="0" fontId="0" fillId="2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2" borderId="12" xfId="1" applyFont="1" applyFill="1" applyBorder="1" applyAlignment="1">
      <alignment horizontal="center"/>
    </xf>
    <xf numFmtId="1" fontId="0" fillId="2" borderId="3" xfId="1" applyNumberFormat="1" applyFont="1" applyFill="1" applyBorder="1" applyAlignment="1">
      <alignment horizontal="center"/>
    </xf>
    <xf numFmtId="0" fontId="0" fillId="2" borderId="4" xfId="1" applyFont="1" applyFill="1" applyBorder="1" applyAlignment="1">
      <alignment horizontal="center"/>
    </xf>
    <xf numFmtId="0" fontId="0" fillId="2" borderId="17" xfId="1" applyFont="1" applyFill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1" xfId="1" applyFont="1" applyBorder="1" applyAlignment="1">
      <alignment horizontal="center"/>
    </xf>
    <xf numFmtId="0" fontId="0" fillId="0" borderId="21" xfId="1" applyFont="1" applyBorder="1" applyAlignment="1">
      <alignment horizontal="center"/>
    </xf>
    <xf numFmtId="49" fontId="0" fillId="0" borderId="21" xfId="1" applyNumberFormat="1" applyFont="1" applyBorder="1" applyAlignment="1">
      <alignment horizontal="center"/>
    </xf>
    <xf numFmtId="0" fontId="0" fillId="0" borderId="22" xfId="1" applyFont="1" applyBorder="1" applyAlignment="1">
      <alignment horizontal="left"/>
    </xf>
    <xf numFmtId="0" fontId="0" fillId="2" borderId="5" xfId="1" applyFont="1" applyFill="1" applyBorder="1" applyAlignment="1">
      <alignment horizontal="center"/>
    </xf>
    <xf numFmtId="0" fontId="0" fillId="2" borderId="2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2" borderId="4" xfId="1" applyNumberFormat="1" applyFont="1" applyFill="1" applyBorder="1" applyAlignment="1">
      <alignment horizontal="center"/>
    </xf>
    <xf numFmtId="49" fontId="0" fillId="2" borderId="24" xfId="1" applyNumberFormat="1" applyFont="1" applyFill="1" applyBorder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164" fontId="0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49" fontId="6" fillId="0" borderId="0" xfId="1" applyNumberFormat="1" applyFont="1" applyBorder="1" applyAlignment="1"/>
    <xf numFmtId="49" fontId="0" fillId="0" borderId="1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0" fillId="0" borderId="28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49" fontId="13" fillId="0" borderId="6" xfId="1" applyNumberFormat="1" applyBorder="1" applyAlignment="1">
      <alignment horizontal="center"/>
    </xf>
    <xf numFmtId="49" fontId="13" fillId="0" borderId="0" xfId="1" applyNumberFormat="1" applyFill="1" applyBorder="1" applyAlignment="1"/>
    <xf numFmtId="0" fontId="8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5" borderId="0" xfId="1" applyFont="1" applyFill="1"/>
    <xf numFmtId="0" fontId="6" fillId="0" borderId="0" xfId="1" applyFont="1" applyBorder="1"/>
    <xf numFmtId="0" fontId="0" fillId="0" borderId="0" xfId="0" applyFill="1"/>
    <xf numFmtId="0" fontId="14" fillId="0" borderId="0" xfId="0" applyFont="1" applyAlignment="1">
      <alignment horizontal="center"/>
    </xf>
    <xf numFmtId="0" fontId="13" fillId="0" borderId="2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3" fillId="0" borderId="0" xfId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9" fontId="0" fillId="3" borderId="21" xfId="1" applyNumberFormat="1" applyFont="1" applyFill="1" applyBorder="1" applyAlignment="1"/>
    <xf numFmtId="0" fontId="0" fillId="0" borderId="27" xfId="1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Border="1" applyAlignment="1"/>
    <xf numFmtId="0" fontId="0" fillId="0" borderId="27" xfId="1" applyFont="1" applyBorder="1" applyAlignment="1">
      <alignment horizontal="left"/>
    </xf>
    <xf numFmtId="49" fontId="0" fillId="0" borderId="36" xfId="1" applyNumberFormat="1" applyFont="1" applyBorder="1" applyAlignment="1"/>
    <xf numFmtId="49" fontId="0" fillId="0" borderId="21" xfId="1" applyNumberFormat="1" applyFont="1" applyBorder="1" applyAlignment="1"/>
    <xf numFmtId="0" fontId="7" fillId="2" borderId="0" xfId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9" fontId="0" fillId="0" borderId="21" xfId="1" applyNumberFormat="1" applyFont="1" applyFill="1" applyBorder="1" applyAlignment="1">
      <alignment horizontal="center"/>
    </xf>
    <xf numFmtId="0" fontId="0" fillId="0" borderId="2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left"/>
    </xf>
    <xf numFmtId="0" fontId="13" fillId="0" borderId="27" xfId="1" applyBorder="1" applyAlignment="1"/>
    <xf numFmtId="49" fontId="0" fillId="0" borderId="36" xfId="1" applyNumberFormat="1" applyFont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0" fillId="2" borderId="27" xfId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0" fillId="2" borderId="21" xfId="1" applyNumberFormat="1" applyFont="1" applyFill="1" applyBorder="1" applyAlignment="1">
      <alignment horizontal="center"/>
    </xf>
    <xf numFmtId="0" fontId="0" fillId="2" borderId="21" xfId="1" applyFont="1" applyFill="1" applyBorder="1" applyAlignment="1">
      <alignment horizontal="center"/>
    </xf>
    <xf numFmtId="49" fontId="0" fillId="2" borderId="21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32" xfId="1" applyFont="1" applyBorder="1"/>
    <xf numFmtId="0" fontId="6" fillId="0" borderId="32" xfId="1" applyFont="1" applyBorder="1" applyAlignment="1">
      <alignment horizontal="center"/>
    </xf>
    <xf numFmtId="0" fontId="13" fillId="0" borderId="32" xfId="1" applyBorder="1" applyAlignment="1">
      <alignment horizontal="center"/>
    </xf>
    <xf numFmtId="0" fontId="13" fillId="0" borderId="32" xfId="1" applyBorder="1" applyAlignment="1">
      <alignment horizontal="left"/>
    </xf>
    <xf numFmtId="49" fontId="0" fillId="3" borderId="1" xfId="1" applyNumberFormat="1" applyFont="1" applyFill="1" applyBorder="1" applyAlignment="1">
      <alignment vertical="center"/>
    </xf>
    <xf numFmtId="49" fontId="13" fillId="0" borderId="34" xfId="1" applyNumberFormat="1" applyFill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0" fontId="16" fillId="0" borderId="0" xfId="1" applyFont="1" applyAlignment="1">
      <alignment vertical="top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20" fontId="0" fillId="0" borderId="0" xfId="1" applyNumberFormat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14" fontId="13" fillId="0" borderId="0" xfId="1" applyNumberFormat="1" applyAlignment="1"/>
    <xf numFmtId="49" fontId="0" fillId="0" borderId="43" xfId="1" applyNumberFormat="1" applyFont="1" applyBorder="1" applyAlignment="1" applyProtection="1">
      <alignment horizontal="center"/>
      <protection locked="0"/>
    </xf>
    <xf numFmtId="49" fontId="0" fillId="0" borderId="37" xfId="1" applyNumberFormat="1" applyFont="1" applyBorder="1" applyAlignment="1" applyProtection="1">
      <alignment horizontal="center"/>
      <protection locked="0"/>
    </xf>
    <xf numFmtId="49" fontId="0" fillId="0" borderId="25" xfId="1" applyNumberFormat="1" applyFont="1" applyBorder="1" applyAlignment="1" applyProtection="1">
      <alignment horizontal="center"/>
      <protection locked="0"/>
    </xf>
    <xf numFmtId="49" fontId="0" fillId="0" borderId="24" xfId="1" applyNumberFormat="1" applyFont="1" applyBorder="1" applyAlignment="1" applyProtection="1">
      <alignment horizontal="center"/>
      <protection locked="0"/>
    </xf>
    <xf numFmtId="0" fontId="0" fillId="0" borderId="15" xfId="1" applyFont="1" applyFill="1" applyBorder="1" applyAlignment="1" applyProtection="1">
      <alignment horizontal="center"/>
      <protection locked="0"/>
    </xf>
    <xf numFmtId="0" fontId="0" fillId="0" borderId="19" xfId="1" applyFont="1" applyFill="1" applyBorder="1" applyAlignment="1" applyProtection="1">
      <alignment horizontal="center"/>
      <protection locked="0"/>
    </xf>
    <xf numFmtId="1" fontId="0" fillId="0" borderId="14" xfId="1" applyNumberFormat="1" applyFont="1" applyBorder="1" applyAlignment="1" applyProtection="1">
      <alignment horizontal="center"/>
      <protection locked="0"/>
    </xf>
    <xf numFmtId="1" fontId="0" fillId="0" borderId="18" xfId="1" applyNumberFormat="1" applyFont="1" applyBorder="1" applyAlignment="1" applyProtection="1">
      <alignment horizontal="center"/>
      <protection locked="0"/>
    </xf>
    <xf numFmtId="1" fontId="0" fillId="0" borderId="16" xfId="1" applyNumberFormat="1" applyFont="1" applyBorder="1" applyAlignment="1" applyProtection="1">
      <alignment horizontal="center"/>
      <protection locked="0"/>
    </xf>
    <xf numFmtId="1" fontId="0" fillId="0" borderId="20" xfId="1" applyNumberFormat="1" applyFont="1" applyBorder="1" applyAlignment="1" applyProtection="1">
      <alignment horizontal="center"/>
      <protection locked="0"/>
    </xf>
    <xf numFmtId="0" fontId="0" fillId="0" borderId="43" xfId="1" applyNumberFormat="1" applyFont="1" applyBorder="1" applyAlignment="1" applyProtection="1">
      <alignment horizontal="center"/>
      <protection locked="0"/>
    </xf>
    <xf numFmtId="0" fontId="0" fillId="0" borderId="1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Fill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0" fontId="0" fillId="0" borderId="13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0" fontId="0" fillId="0" borderId="19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Fill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0" fontId="0" fillId="0" borderId="38" xfId="1" applyNumberFormat="1" applyFont="1" applyBorder="1" applyAlignment="1" applyProtection="1">
      <alignment horizontal="center"/>
      <protection locked="0"/>
    </xf>
    <xf numFmtId="0" fontId="0" fillId="0" borderId="40" xfId="1" applyNumberFormat="1" applyFont="1" applyBorder="1" applyAlignment="1" applyProtection="1">
      <alignment horizontal="center"/>
      <protection locked="0"/>
    </xf>
    <xf numFmtId="0" fontId="0" fillId="0" borderId="39" xfId="1" applyNumberFormat="1" applyFont="1" applyBorder="1" applyAlignment="1" applyProtection="1">
      <alignment horizontal="center"/>
      <protection locked="0"/>
    </xf>
    <xf numFmtId="0" fontId="0" fillId="0" borderId="41" xfId="1" applyNumberFormat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20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49" fontId="0" fillId="0" borderId="14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6" xfId="1" applyNumberFormat="1" applyFont="1" applyBorder="1" applyAlignment="1" applyProtection="1">
      <alignment horizontal="center"/>
      <protection locked="0"/>
    </xf>
    <xf numFmtId="49" fontId="0" fillId="0" borderId="29" xfId="1" applyNumberFormat="1" applyFont="1" applyBorder="1" applyAlignment="1" applyProtection="1">
      <alignment horizontal="center"/>
      <protection locked="0"/>
    </xf>
    <xf numFmtId="49" fontId="0" fillId="0" borderId="30" xfId="1" applyNumberFormat="1" applyFont="1" applyBorder="1" applyAlignment="1" applyProtection="1">
      <alignment horizontal="center"/>
      <protection locked="0"/>
    </xf>
    <xf numFmtId="49" fontId="0" fillId="0" borderId="35" xfId="1" applyNumberFormat="1" applyFont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/>
    </xf>
    <xf numFmtId="49" fontId="13" fillId="0" borderId="0" xfId="1" applyNumberForma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center"/>
      <protection locked="0"/>
    </xf>
    <xf numFmtId="0" fontId="0" fillId="0" borderId="20" xfId="1" applyNumberFormat="1" applyFont="1" applyBorder="1" applyAlignment="1" applyProtection="1">
      <alignment horizontal="center"/>
      <protection locked="0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 applyAlignment="1" applyProtection="1">
      <alignment horizontal="center"/>
    </xf>
    <xf numFmtId="49" fontId="1" fillId="0" borderId="26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3" borderId="25" xfId="1" applyNumberFormat="1" applyFont="1" applyFill="1" applyBorder="1" applyAlignment="1" applyProtection="1">
      <alignment horizontal="center"/>
      <protection locked="0"/>
    </xf>
    <xf numFmtId="0" fontId="1" fillId="3" borderId="1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49" fontId="1" fillId="0" borderId="31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0" fontId="3" fillId="3" borderId="24" xfId="1" applyNumberFormat="1" applyFont="1" applyFill="1" applyBorder="1" applyAlignment="1" applyProtection="1">
      <alignment horizontal="center"/>
      <protection locked="0"/>
    </xf>
    <xf numFmtId="0" fontId="3" fillId="3" borderId="19" xfId="1" applyNumberFormat="1" applyFont="1" applyFill="1" applyBorder="1" applyAlignment="1" applyProtection="1">
      <alignment horizontal="center"/>
      <protection locked="0"/>
    </xf>
    <xf numFmtId="0" fontId="0" fillId="0" borderId="0" xfId="1" applyFont="1" applyAlignment="1"/>
    <xf numFmtId="20" fontId="0" fillId="0" borderId="0" xfId="1" applyNumberFormat="1" applyFont="1" applyFill="1" applyBorder="1" applyAlignment="1"/>
    <xf numFmtId="20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20" fillId="0" borderId="0" xfId="0" applyFont="1"/>
    <xf numFmtId="0" fontId="16" fillId="0" borderId="0" xfId="1" applyFont="1" applyAlignment="1">
      <alignment horizontal="center" vertical="top" wrapText="1"/>
    </xf>
    <xf numFmtId="0" fontId="20" fillId="0" borderId="0" xfId="0" applyFont="1" applyAlignment="1"/>
    <xf numFmtId="0" fontId="0" fillId="0" borderId="0" xfId="0" applyAlignment="1"/>
    <xf numFmtId="0" fontId="22" fillId="0" borderId="0" xfId="0" applyFont="1" applyFill="1" applyAlignment="1">
      <alignment vertical="center" wrapText="1"/>
    </xf>
    <xf numFmtId="164" fontId="18" fillId="0" borderId="0" xfId="1" applyNumberFormat="1" applyFont="1" applyAlignment="1">
      <alignment horizontal="center"/>
    </xf>
    <xf numFmtId="0" fontId="12" fillId="5" borderId="33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center"/>
    </xf>
    <xf numFmtId="0" fontId="13" fillId="0" borderId="0" xfId="1" applyBorder="1" applyAlignment="1">
      <alignment horizontal="left"/>
    </xf>
    <xf numFmtId="0" fontId="1" fillId="0" borderId="33" xfId="1" applyFont="1" applyBorder="1" applyAlignment="1" applyProtection="1">
      <alignment horizontal="left"/>
      <protection locked="0"/>
    </xf>
    <xf numFmtId="0" fontId="8" fillId="0" borderId="0" xfId="1" applyFont="1" applyBorder="1" applyAlignment="1">
      <alignment horizontal="left"/>
    </xf>
    <xf numFmtId="0" fontId="1" fillId="0" borderId="1" xfId="1" applyFont="1" applyBorder="1" applyAlignment="1" applyProtection="1">
      <alignment horizontal="left"/>
      <protection locked="0"/>
    </xf>
    <xf numFmtId="0" fontId="12" fillId="0" borderId="0" xfId="1" applyFont="1" applyBorder="1" applyAlignment="1">
      <alignment horizontal="left"/>
    </xf>
    <xf numFmtId="0" fontId="12" fillId="5" borderId="32" xfId="1" applyFon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0" fontId="5" fillId="0" borderId="11" xfId="1" applyFont="1" applyBorder="1" applyAlignment="1">
      <alignment horizontal="left"/>
    </xf>
    <xf numFmtId="49" fontId="5" fillId="0" borderId="11" xfId="1" applyNumberFormat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49" fontId="5" fillId="0" borderId="17" xfId="1" applyNumberFormat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49" fontId="5" fillId="0" borderId="25" xfId="1" applyNumberFormat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49" fontId="5" fillId="0" borderId="24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8" fillId="0" borderId="27" xfId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49" fontId="0" fillId="0" borderId="44" xfId="1" applyNumberFormat="1" applyFont="1" applyBorder="1" applyAlignment="1" applyProtection="1">
      <alignment horizontal="center"/>
      <protection locked="0"/>
    </xf>
    <xf numFmtId="49" fontId="0" fillId="0" borderId="13" xfId="1" applyNumberFormat="1" applyFont="1" applyBorder="1" applyAlignment="1" applyProtection="1">
      <alignment horizontal="center"/>
      <protection locked="0"/>
    </xf>
    <xf numFmtId="49" fontId="0" fillId="0" borderId="24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left"/>
      <protection locked="0"/>
    </xf>
    <xf numFmtId="49" fontId="6" fillId="0" borderId="23" xfId="1" applyNumberFormat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0" fontId="5" fillId="0" borderId="24" xfId="1" applyFont="1" applyBorder="1" applyAlignment="1" applyProtection="1">
      <alignment horizontal="left"/>
    </xf>
    <xf numFmtId="0" fontId="5" fillId="0" borderId="21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left"/>
    </xf>
    <xf numFmtId="0" fontId="5" fillId="0" borderId="44" xfId="1" applyFont="1" applyBorder="1" applyAlignment="1" applyProtection="1">
      <alignment horizontal="left"/>
    </xf>
    <xf numFmtId="0" fontId="5" fillId="0" borderId="36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3" fillId="0" borderId="0" xfId="1" applyFont="1" applyAlignment="1">
      <alignment horizontal="left"/>
    </xf>
    <xf numFmtId="0" fontId="0" fillId="0" borderId="37" xfId="1" applyFont="1" applyBorder="1" applyAlignment="1" applyProtection="1">
      <alignment horizontal="center"/>
      <protection locked="0"/>
    </xf>
    <xf numFmtId="0" fontId="0" fillId="0" borderId="21" xfId="1" applyFont="1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/>
      <protection locked="0"/>
    </xf>
    <xf numFmtId="49" fontId="6" fillId="0" borderId="9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2" fillId="0" borderId="0" xfId="1" applyFont="1" applyFill="1" applyBorder="1" applyAlignment="1" applyProtection="1">
      <alignment horizontal="center"/>
    </xf>
    <xf numFmtId="15" fontId="2" fillId="0" borderId="0" xfId="1" quotePrefix="1" applyNumberFormat="1" applyFont="1" applyFill="1" applyBorder="1" applyAlignment="1">
      <alignment horizontal="left"/>
    </xf>
    <xf numFmtId="15" fontId="2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1" fontId="0" fillId="4" borderId="35" xfId="1" applyNumberFormat="1" applyFont="1" applyFill="1" applyBorder="1" applyAlignment="1" applyProtection="1">
      <alignment horizontal="center" wrapText="1"/>
      <protection locked="0"/>
    </xf>
    <xf numFmtId="1" fontId="0" fillId="4" borderId="13" xfId="1" applyNumberFormat="1" applyFont="1" applyFill="1" applyBorder="1" applyAlignment="1" applyProtection="1">
      <alignment horizontal="center" wrapText="1"/>
      <protection locked="0"/>
    </xf>
    <xf numFmtId="1" fontId="0" fillId="4" borderId="37" xfId="1" applyNumberFormat="1" applyFont="1" applyFill="1" applyBorder="1" applyAlignment="1" applyProtection="1">
      <alignment horizontal="center" wrapText="1"/>
      <protection locked="0"/>
    </xf>
    <xf numFmtId="1" fontId="0" fillId="4" borderId="18" xfId="1" applyNumberFormat="1" applyFont="1" applyFill="1" applyBorder="1" applyAlignment="1" applyProtection="1">
      <alignment horizontal="center" wrapText="1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0" fontId="0" fillId="0" borderId="35" xfId="1" applyFont="1" applyBorder="1" applyAlignment="1" applyProtection="1">
      <alignment horizontal="center"/>
      <protection locked="0"/>
    </xf>
    <xf numFmtId="0" fontId="0" fillId="0" borderId="36" xfId="1" applyFont="1" applyBorder="1" applyAlignment="1" applyProtection="1">
      <alignment horizontal="center"/>
      <protection locked="0"/>
    </xf>
    <xf numFmtId="0" fontId="0" fillId="0" borderId="48" xfId="1" applyFont="1" applyBorder="1" applyAlignment="1" applyProtection="1">
      <alignment horizontal="center"/>
      <protection locked="0"/>
    </xf>
    <xf numFmtId="0" fontId="13" fillId="0" borderId="0" xfId="1" applyAlignment="1">
      <alignment horizontal="left"/>
    </xf>
    <xf numFmtId="20" fontId="13" fillId="0" borderId="0" xfId="1" applyNumberFormat="1" applyAlignment="1">
      <alignment horizontal="center"/>
    </xf>
    <xf numFmtId="0" fontId="3" fillId="0" borderId="0" xfId="1" applyFont="1" applyBorder="1" applyAlignment="1">
      <alignment horizontal="left"/>
    </xf>
    <xf numFmtId="0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3" fillId="0" borderId="0" xfId="1" applyNumberFormat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45" xfId="1" applyNumberFormat="1" applyFont="1" applyBorder="1" applyAlignment="1">
      <alignment horizontal="center"/>
    </xf>
    <xf numFmtId="0" fontId="0" fillId="0" borderId="47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49" fontId="0" fillId="0" borderId="47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49" fontId="8" fillId="0" borderId="6" xfId="1" applyNumberFormat="1" applyFont="1" applyBorder="1" applyAlignment="1">
      <alignment horizontal="center"/>
    </xf>
    <xf numFmtId="1" fontId="0" fillId="0" borderId="35" xfId="1" applyNumberFormat="1" applyFont="1" applyBorder="1" applyAlignment="1" applyProtection="1">
      <alignment horizontal="center"/>
      <protection locked="0"/>
    </xf>
    <xf numFmtId="1" fontId="0" fillId="0" borderId="36" xfId="1" applyNumberFormat="1" applyFont="1" applyBorder="1" applyAlignment="1" applyProtection="1">
      <alignment horizontal="center"/>
      <protection locked="0"/>
    </xf>
    <xf numFmtId="1" fontId="0" fillId="0" borderId="48" xfId="1" applyNumberFormat="1" applyFont="1" applyBorder="1" applyAlignment="1" applyProtection="1">
      <alignment horizontal="center"/>
      <protection locked="0"/>
    </xf>
    <xf numFmtId="1" fontId="0" fillId="0" borderId="37" xfId="1" applyNumberFormat="1" applyFont="1" applyBorder="1" applyAlignment="1" applyProtection="1">
      <alignment horizontal="center"/>
      <protection locked="0"/>
    </xf>
    <xf numFmtId="1" fontId="0" fillId="0" borderId="21" xfId="1" applyNumberFormat="1" applyFont="1" applyBorder="1" applyAlignment="1" applyProtection="1">
      <alignment horizontal="center"/>
      <protection locked="0"/>
    </xf>
    <xf numFmtId="1" fontId="0" fillId="0" borderId="19" xfId="1" applyNumberFormat="1" applyFont="1" applyBorder="1" applyAlignment="1" applyProtection="1">
      <alignment horizontal="center"/>
      <protection locked="0"/>
    </xf>
    <xf numFmtId="1" fontId="0" fillId="0" borderId="24" xfId="1" applyNumberFormat="1" applyFont="1" applyBorder="1" applyAlignment="1" applyProtection="1">
      <alignment horizontal="center"/>
      <protection locked="0"/>
    </xf>
    <xf numFmtId="1" fontId="0" fillId="0" borderId="44" xfId="1" applyNumberFormat="1" applyFont="1" applyBorder="1" applyAlignment="1" applyProtection="1">
      <alignment horizontal="center"/>
      <protection locked="0"/>
    </xf>
    <xf numFmtId="0" fontId="6" fillId="0" borderId="32" xfId="1" applyFont="1" applyBorder="1" applyAlignment="1">
      <alignment horizontal="left"/>
    </xf>
    <xf numFmtId="0" fontId="13" fillId="0" borderId="32" xfId="1" applyBorder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5" xfId="1" applyFont="1" applyBorder="1" applyAlignment="1" applyProtection="1">
      <alignment horizont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top" wrapText="1"/>
    </xf>
    <xf numFmtId="20" fontId="0" fillId="0" borderId="0" xfId="1" applyNumberFormat="1" applyFont="1" applyBorder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7" fillId="0" borderId="0" xfId="1" quotePrefix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0" fontId="0" fillId="0" borderId="44" xfId="1" applyFont="1" applyBorder="1" applyAlignment="1" applyProtection="1">
      <alignment horizontal="center"/>
      <protection locked="0"/>
    </xf>
    <xf numFmtId="0" fontId="0" fillId="0" borderId="24" xfId="1" applyFont="1" applyBorder="1" applyAlignment="1" applyProtection="1">
      <alignment horizontal="center"/>
      <protection locked="0"/>
    </xf>
    <xf numFmtId="49" fontId="0" fillId="0" borderId="48" xfId="1" applyNumberFormat="1" applyFont="1" applyBorder="1" applyAlignment="1" applyProtection="1">
      <alignment horizontal="center"/>
      <protection locked="0"/>
    </xf>
    <xf numFmtId="49" fontId="0" fillId="0" borderId="19" xfId="1" applyNumberFormat="1" applyFont="1" applyBorder="1" applyAlignment="1" applyProtection="1">
      <alignment horizontal="center"/>
      <protection locked="0"/>
    </xf>
    <xf numFmtId="0" fontId="0" fillId="0" borderId="4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97693</xdr:colOff>
      <xdr:row>6</xdr:row>
      <xdr:rowOff>0</xdr:rowOff>
    </xdr:to>
    <xdr:sp macro="" textlink="">
      <xdr:nvSpPr>
        <xdr:cNvPr id="4" name="AutoShape 9"/>
        <xdr:cNvSpPr>
          <a:spLocks noChangeAspect="1" noChangeArrowheads="1" noTextEdit="1"/>
        </xdr:cNvSpPr>
      </xdr:nvSpPr>
      <xdr:spPr bwMode="auto">
        <a:xfrm>
          <a:off x="0" y="0"/>
          <a:ext cx="22835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24423</xdr:colOff>
      <xdr:row>147</xdr:row>
      <xdr:rowOff>146539</xdr:rowOff>
    </xdr:from>
    <xdr:to>
      <xdr:col>31</xdr:col>
      <xdr:colOff>313348</xdr:colOff>
      <xdr:row>149</xdr:row>
      <xdr:rowOff>1</xdr:rowOff>
    </xdr:to>
    <xdr:sp macro="" textlink="">
      <xdr:nvSpPr>
        <xdr:cNvPr id="5" name="Pfeil nach links 4"/>
        <xdr:cNvSpPr/>
      </xdr:nvSpPr>
      <xdr:spPr bwMode="auto">
        <a:xfrm>
          <a:off x="6093558" y="30773077"/>
          <a:ext cx="349982" cy="17096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256441</xdr:colOff>
      <xdr:row>147</xdr:row>
      <xdr:rowOff>158749</xdr:rowOff>
    </xdr:from>
    <xdr:to>
      <xdr:col>2</xdr:col>
      <xdr:colOff>134327</xdr:colOff>
      <xdr:row>148</xdr:row>
      <xdr:rowOff>158748</xdr:rowOff>
    </xdr:to>
    <xdr:sp macro="" textlink="">
      <xdr:nvSpPr>
        <xdr:cNvPr id="6" name="Pfeil nach rechts 5"/>
        <xdr:cNvSpPr/>
      </xdr:nvSpPr>
      <xdr:spPr bwMode="auto">
        <a:xfrm>
          <a:off x="769326" y="30638749"/>
          <a:ext cx="329713" cy="158749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24424</xdr:colOff>
      <xdr:row>5</xdr:row>
      <xdr:rowOff>317499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93462" cy="1111249"/>
        </a:xfrm>
        <a:prstGeom prst="rect">
          <a:avLst/>
        </a:prstGeom>
      </xdr:spPr>
    </xdr:pic>
    <xdr:clientData/>
  </xdr:twoCellAnchor>
  <xdr:twoCellAnchor editAs="oneCell">
    <xdr:from>
      <xdr:col>20</xdr:col>
      <xdr:colOff>61058</xdr:colOff>
      <xdr:row>142</xdr:row>
      <xdr:rowOff>146540</xdr:rowOff>
    </xdr:from>
    <xdr:to>
      <xdr:col>28</xdr:col>
      <xdr:colOff>122116</xdr:colOff>
      <xdr:row>146</xdr:row>
      <xdr:rowOff>67164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1635" y="30138078"/>
          <a:ext cx="1196731" cy="555624"/>
        </a:xfrm>
        <a:prstGeom prst="rect">
          <a:avLst/>
        </a:prstGeom>
      </xdr:spPr>
    </xdr:pic>
    <xdr:clientData/>
  </xdr:twoCellAnchor>
  <xdr:twoCellAnchor editAs="oneCell">
    <xdr:from>
      <xdr:col>20</xdr:col>
      <xdr:colOff>158750</xdr:colOff>
      <xdr:row>0</xdr:row>
      <xdr:rowOff>97691</xdr:rowOff>
    </xdr:from>
    <xdr:to>
      <xdr:col>31</xdr:col>
      <xdr:colOff>354134</xdr:colOff>
      <xdr:row>4</xdr:row>
      <xdr:rowOff>155529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9327" y="97691"/>
          <a:ext cx="2014903" cy="692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1"/>
  <sheetViews>
    <sheetView tabSelected="1" zoomScale="78" zoomScaleNormal="78" workbookViewId="0">
      <selection activeCell="AK18" sqref="AK18"/>
    </sheetView>
  </sheetViews>
  <sheetFormatPr baseColWidth="10" defaultColWidth="10.7109375" defaultRowHeight="12.75" customHeight="1" x14ac:dyDescent="0.2"/>
  <cols>
    <col min="1" max="1" width="7.7109375" style="1" customWidth="1"/>
    <col min="2" max="2" width="6.7109375" style="2" customWidth="1"/>
    <col min="3" max="3" width="5.7109375" style="1" customWidth="1"/>
    <col min="4" max="4" width="2.7109375" style="1" customWidth="1"/>
    <col min="5" max="5" width="1" style="1" customWidth="1"/>
    <col min="6" max="7" width="2.7109375" style="1" customWidth="1"/>
    <col min="8" max="8" width="0.7109375" style="1" customWidth="1"/>
    <col min="9" max="10" width="2.7109375" style="1" customWidth="1"/>
    <col min="11" max="11" width="1" style="1" customWidth="1"/>
    <col min="12" max="12" width="2.7109375" style="1" customWidth="1"/>
    <col min="13" max="13" width="3.28515625" style="1" customWidth="1"/>
    <col min="14" max="14" width="1" style="1" customWidth="1"/>
    <col min="15" max="15" width="2.7109375" style="1" customWidth="1"/>
    <col min="16" max="16" width="3.7109375" style="2" customWidth="1"/>
    <col min="17" max="17" width="4.140625" style="1" customWidth="1"/>
    <col min="18" max="18" width="0.85546875" style="1" customWidth="1"/>
    <col min="19" max="20" width="5.7109375" style="1" customWidth="1"/>
    <col min="21" max="21" width="2.5703125" style="1" customWidth="1"/>
    <col min="22" max="22" width="1.5703125" style="1" customWidth="1"/>
    <col min="23" max="24" width="2.7109375" style="1" customWidth="1"/>
    <col min="25" max="25" width="1" style="1" customWidth="1"/>
    <col min="26" max="27" width="2.7109375" style="1" customWidth="1"/>
    <col min="28" max="28" width="1" style="1" customWidth="1"/>
    <col min="29" max="29" width="3.5703125" style="1" customWidth="1"/>
    <col min="30" max="30" width="5.7109375" style="1" customWidth="1"/>
    <col min="31" max="31" width="0.85546875" style="1" customWidth="1"/>
    <col min="32" max="32" width="5.5703125" style="1" customWidth="1"/>
    <col min="33" max="35" width="0" style="1" hidden="1" customWidth="1"/>
    <col min="36" max="36" width="6.28515625" style="1" customWidth="1"/>
    <col min="37" max="37" width="10.7109375" style="1"/>
    <col min="38" max="38" width="49.7109375" style="1" customWidth="1"/>
    <col min="39" max="39" width="6" style="1" customWidth="1"/>
    <col min="40" max="40" width="29.85546875" style="1" customWidth="1"/>
    <col min="41" max="16384" width="10.7109375" style="1"/>
  </cols>
  <sheetData>
    <row r="1" spans="1:37" ht="12.75" customHeight="1" x14ac:dyDescent="0.2">
      <c r="K1" s="329" t="s">
        <v>81</v>
      </c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116"/>
      <c r="Y1" s="116"/>
    </row>
    <row r="2" spans="1:37" ht="12.75" customHeight="1" x14ac:dyDescent="0.2"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116"/>
      <c r="Y2" s="116"/>
    </row>
    <row r="3" spans="1:37" ht="12.75" customHeight="1" x14ac:dyDescent="0.2"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116"/>
      <c r="Y3" s="116"/>
    </row>
    <row r="4" spans="1:37" ht="12.75" customHeight="1" x14ac:dyDescent="0.2"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07"/>
      <c r="Y4" s="207"/>
    </row>
    <row r="5" spans="1:37" ht="12.75" customHeight="1" x14ac:dyDescent="0.2"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116"/>
      <c r="Y5" s="116"/>
    </row>
    <row r="6" spans="1:37" ht="25.5" customHeight="1" x14ac:dyDescent="0.2">
      <c r="K6" s="132"/>
      <c r="L6" s="132"/>
      <c r="M6" s="331" t="s">
        <v>24</v>
      </c>
      <c r="N6" s="331"/>
      <c r="O6" s="331"/>
      <c r="P6" s="332" t="s">
        <v>83</v>
      </c>
      <c r="Q6" s="333"/>
      <c r="R6" s="333"/>
      <c r="S6" s="333"/>
      <c r="T6" s="333"/>
      <c r="U6" s="333"/>
      <c r="V6" s="333"/>
      <c r="W6" s="333"/>
      <c r="X6" s="116"/>
      <c r="Y6" s="116"/>
      <c r="AB6" s="137"/>
      <c r="AC6" s="137"/>
      <c r="AD6" s="137"/>
      <c r="AE6" s="137"/>
      <c r="AF6" s="137"/>
    </row>
    <row r="7" spans="1:37" s="3" customFormat="1" ht="18.75" customHeight="1" x14ac:dyDescent="0.25">
      <c r="A7" s="260" t="s">
        <v>78</v>
      </c>
      <c r="B7" s="260"/>
      <c r="C7" s="218" t="s">
        <v>91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117"/>
      <c r="AC7" s="117"/>
      <c r="AD7" s="103"/>
      <c r="AE7" s="103"/>
      <c r="AF7" s="103"/>
    </row>
    <row r="8" spans="1:37" ht="18.75" customHeight="1" x14ac:dyDescent="0.25">
      <c r="A8" s="260" t="s">
        <v>0</v>
      </c>
      <c r="B8" s="260"/>
      <c r="C8" s="251" t="s">
        <v>92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1:37" ht="18.75" customHeight="1" x14ac:dyDescent="0.25">
      <c r="A9" s="269" t="s">
        <v>77</v>
      </c>
      <c r="B9" s="269"/>
      <c r="C9" s="250" t="s">
        <v>93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98"/>
      <c r="U9" s="252" t="s">
        <v>1</v>
      </c>
      <c r="V9" s="252"/>
      <c r="W9" s="252"/>
      <c r="X9" s="253">
        <v>0.41666666666666669</v>
      </c>
      <c r="Y9" s="253"/>
      <c r="Z9" s="253"/>
      <c r="AA9" s="253"/>
      <c r="AB9" s="253"/>
      <c r="AC9" s="7" t="s">
        <v>2</v>
      </c>
      <c r="AD9" s="283">
        <f>A125+AB11-AB10</f>
        <v>0.70208333333333239</v>
      </c>
      <c r="AE9" s="283"/>
      <c r="AF9" s="4" t="s">
        <v>3</v>
      </c>
    </row>
    <row r="10" spans="1:37" ht="18.75" customHeight="1" x14ac:dyDescent="0.2">
      <c r="A10" s="282" t="s">
        <v>4</v>
      </c>
      <c r="B10" s="282"/>
      <c r="C10" s="284" t="s">
        <v>94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30"/>
      <c r="S10" s="285" t="s">
        <v>86</v>
      </c>
      <c r="T10" s="285"/>
      <c r="U10" s="2">
        <v>1</v>
      </c>
      <c r="V10" s="198" t="s">
        <v>87</v>
      </c>
      <c r="W10" s="286">
        <v>6.9444444444444441E-3</v>
      </c>
      <c r="X10" s="286"/>
      <c r="Y10" s="286"/>
      <c r="Z10" s="199" t="s">
        <v>88</v>
      </c>
      <c r="AA10" s="6"/>
      <c r="AB10" s="287">
        <v>6.9444444444444447E-4</v>
      </c>
      <c r="AC10" s="287"/>
      <c r="AD10" s="200" t="s">
        <v>89</v>
      </c>
      <c r="AE10" s="199" t="s">
        <v>90</v>
      </c>
      <c r="AF10" s="6"/>
    </row>
    <row r="11" spans="1:37" ht="10.5" customHeight="1" x14ac:dyDescent="0.2">
      <c r="J11" s="99"/>
      <c r="K11" s="99"/>
      <c r="L11" s="99"/>
      <c r="M11" s="99"/>
      <c r="N11" s="99"/>
      <c r="O11" s="8"/>
      <c r="P11" s="4"/>
      <c r="Q11" s="9"/>
      <c r="R11" s="9"/>
      <c r="S11" s="99"/>
      <c r="T11" s="5"/>
      <c r="U11" s="5"/>
      <c r="V11" s="5"/>
      <c r="W11" s="5"/>
      <c r="X11" s="5"/>
      <c r="Y11" s="5"/>
      <c r="Z11" s="5"/>
      <c r="AB11" s="211">
        <v>8.3333333333333332E-3</v>
      </c>
      <c r="AC11" s="211"/>
      <c r="AD11" s="211">
        <v>2.0833333333333333E-3</v>
      </c>
      <c r="AE11" s="211"/>
    </row>
    <row r="12" spans="1:37" s="16" customFormat="1" ht="12.75" customHeight="1" x14ac:dyDescent="0.2">
      <c r="A12" s="10" t="s">
        <v>5</v>
      </c>
      <c r="B12" s="11">
        <v>1</v>
      </c>
      <c r="C12" s="12"/>
      <c r="D12" s="13"/>
      <c r="E12" s="13"/>
      <c r="F12" s="13"/>
      <c r="G12" s="12"/>
      <c r="H12" s="12"/>
      <c r="I12" s="12"/>
      <c r="J12" s="10" t="s">
        <v>6</v>
      </c>
      <c r="K12" s="10"/>
      <c r="L12" s="10"/>
      <c r="M12" s="11">
        <v>2</v>
      </c>
      <c r="N12" s="107"/>
      <c r="O12" s="14"/>
      <c r="P12" s="14"/>
      <c r="Q12" s="15"/>
      <c r="R12" s="15"/>
      <c r="S12" s="15"/>
      <c r="T12" s="12"/>
      <c r="U12" s="10" t="s">
        <v>6</v>
      </c>
      <c r="V12" s="10"/>
      <c r="W12" s="10"/>
      <c r="X12" s="10"/>
      <c r="Y12" s="10"/>
      <c r="Z12" s="11">
        <v>3</v>
      </c>
      <c r="AA12" s="15"/>
      <c r="AB12" s="15"/>
      <c r="AC12" s="15"/>
      <c r="AD12" s="12"/>
      <c r="AE12" s="12"/>
      <c r="AF12" s="12"/>
      <c r="AI12" s="17"/>
      <c r="AJ12" s="89"/>
      <c r="AK12"/>
    </row>
    <row r="13" spans="1:37" s="16" customFormat="1" ht="12.75" customHeight="1" x14ac:dyDescent="0.2">
      <c r="A13" s="317" t="s">
        <v>96</v>
      </c>
      <c r="B13" s="317"/>
      <c r="C13" s="317"/>
      <c r="D13" s="317"/>
      <c r="E13" s="317"/>
      <c r="F13" s="317"/>
      <c r="G13" s="317"/>
      <c r="H13" s="317"/>
      <c r="I13" s="317"/>
      <c r="J13" s="316" t="s">
        <v>105</v>
      </c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5" t="s">
        <v>95</v>
      </c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I13" s="19"/>
      <c r="AJ13" s="89"/>
      <c r="AK13" s="88"/>
    </row>
    <row r="14" spans="1:37" s="16" customFormat="1" ht="12.75" customHeight="1" x14ac:dyDescent="0.2">
      <c r="A14" s="316" t="s">
        <v>97</v>
      </c>
      <c r="B14" s="316"/>
      <c r="C14" s="316"/>
      <c r="D14" s="316"/>
      <c r="E14" s="316"/>
      <c r="F14" s="316"/>
      <c r="G14" s="316"/>
      <c r="H14" s="316"/>
      <c r="I14" s="316"/>
      <c r="J14" s="315" t="s">
        <v>103</v>
      </c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 t="s">
        <v>98</v>
      </c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I14" s="21"/>
      <c r="AJ14" s="89"/>
      <c r="AK14"/>
    </row>
    <row r="15" spans="1:37" s="16" customFormat="1" ht="12.75" customHeight="1" x14ac:dyDescent="0.2">
      <c r="A15" s="316" t="s">
        <v>100</v>
      </c>
      <c r="B15" s="316"/>
      <c r="C15" s="316"/>
      <c r="D15" s="316"/>
      <c r="E15" s="316"/>
      <c r="F15" s="316"/>
      <c r="G15" s="316"/>
      <c r="H15" s="316"/>
      <c r="I15" s="316"/>
      <c r="J15" s="315" t="s">
        <v>104</v>
      </c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6" t="s">
        <v>99</v>
      </c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J15" s="89"/>
      <c r="AK15"/>
    </row>
    <row r="16" spans="1:37" s="16" customFormat="1" ht="12.75" customHeight="1" x14ac:dyDescent="0.2">
      <c r="A16" s="316" t="s">
        <v>101</v>
      </c>
      <c r="B16" s="316"/>
      <c r="C16" s="316"/>
      <c r="D16" s="316"/>
      <c r="E16" s="316"/>
      <c r="F16" s="316"/>
      <c r="G16" s="316"/>
      <c r="H16" s="316"/>
      <c r="I16" s="316"/>
      <c r="J16" s="318" t="s">
        <v>93</v>
      </c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4" t="s">
        <v>102</v>
      </c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J16" s="89"/>
      <c r="AK16"/>
    </row>
    <row r="17" spans="1:46" s="16" customFormat="1" ht="9" customHeight="1" x14ac:dyDescent="0.2">
      <c r="A17" s="24"/>
      <c r="B17" s="24"/>
      <c r="C17" s="24"/>
      <c r="D17" s="25"/>
      <c r="E17" s="25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6"/>
      <c r="Q17" s="5"/>
      <c r="R17" s="5"/>
      <c r="S17" s="5"/>
      <c r="T17" s="5"/>
      <c r="U17" s="5"/>
      <c r="V17" s="5"/>
      <c r="W17" s="5"/>
      <c r="X17" s="5"/>
      <c r="Y17" s="5"/>
      <c r="Z17" s="5"/>
      <c r="AD17" s="26"/>
      <c r="AE17" s="26"/>
      <c r="AI17" s="19"/>
      <c r="AJ17" s="89"/>
      <c r="AK17" s="88"/>
    </row>
    <row r="18" spans="1:46" ht="13.5" customHeight="1" x14ac:dyDescent="0.2">
      <c r="A18" s="125" t="s">
        <v>7</v>
      </c>
      <c r="B18" s="126" t="s">
        <v>8</v>
      </c>
      <c r="C18" s="312" t="s">
        <v>9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127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128"/>
      <c r="AC18" s="128"/>
      <c r="AD18" s="27"/>
      <c r="AE18" s="27"/>
      <c r="AF18" s="27"/>
      <c r="AJ18" s="89"/>
      <c r="AK18"/>
      <c r="AL18" s="210"/>
    </row>
    <row r="19" spans="1:46" ht="16.5" customHeight="1" x14ac:dyDescent="0.25">
      <c r="A19" s="28">
        <f>X9</f>
        <v>0.41666666666666669</v>
      </c>
      <c r="B19" s="29">
        <v>1</v>
      </c>
      <c r="C19" s="319" t="str">
        <f>A13</f>
        <v>1. FC Normannia Gmünd I</v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29" t="s">
        <v>2</v>
      </c>
      <c r="Q19" s="320" t="str">
        <f>A14</f>
        <v>SG Union Wasseralfingen I</v>
      </c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2"/>
      <c r="AD19" s="196"/>
      <c r="AE19" s="100" t="s">
        <v>79</v>
      </c>
      <c r="AF19" s="197"/>
      <c r="AJ19" s="89"/>
      <c r="AK19" s="88"/>
      <c r="AL19" s="210"/>
      <c r="AM19" s="203"/>
      <c r="AN19" s="202"/>
    </row>
    <row r="20" spans="1:46" ht="16.5" customHeight="1" x14ac:dyDescent="0.25">
      <c r="A20" s="31">
        <f>A19+$U$10*$W$10+$AB$10</f>
        <v>0.42430555555555555</v>
      </c>
      <c r="B20" s="32">
        <v>2</v>
      </c>
      <c r="C20" s="265" t="str">
        <f>A15</f>
        <v>SGM Kapfenburg I (Lippach)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32" t="s">
        <v>2</v>
      </c>
      <c r="Q20" s="266" t="str">
        <f>A16</f>
        <v>SGM Lonetal I (Niederstotzingen)</v>
      </c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8"/>
      <c r="AD20" s="196"/>
      <c r="AE20" s="100" t="s">
        <v>79</v>
      </c>
      <c r="AF20" s="197"/>
      <c r="AJ20" s="2"/>
      <c r="AK20" s="30"/>
      <c r="AL20" s="210"/>
      <c r="AM20" s="203"/>
      <c r="AN20" s="206"/>
    </row>
    <row r="21" spans="1:46" ht="16.5" customHeight="1" x14ac:dyDescent="0.25">
      <c r="A21" s="31">
        <f>A20+$U$10*$W$10+$AB$10</f>
        <v>0.43194444444444441</v>
      </c>
      <c r="B21" s="29">
        <v>3</v>
      </c>
      <c r="C21" s="265" t="str">
        <f>J13</f>
        <v>SGM Pfahlheim/Eigenzell/Röhl. I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32" t="s">
        <v>2</v>
      </c>
      <c r="Q21" s="266" t="str">
        <f>J14</f>
        <v>SGM Waldhausen/Unterk./Ebnat I</v>
      </c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8"/>
      <c r="AD21" s="196"/>
      <c r="AE21" s="100" t="s">
        <v>79</v>
      </c>
      <c r="AF21" s="197"/>
      <c r="AI21" s="19"/>
      <c r="AJ21" s="22"/>
      <c r="AK21" s="30"/>
      <c r="AL21" s="210"/>
      <c r="AM21" s="203"/>
      <c r="AN21" s="206"/>
    </row>
    <row r="22" spans="1:46" ht="16.5" customHeight="1" x14ac:dyDescent="0.25">
      <c r="A22" s="31">
        <f>A21+$U$10*$W$10+$AB$10</f>
        <v>0.43958333333333327</v>
      </c>
      <c r="B22" s="32">
        <v>4</v>
      </c>
      <c r="C22" s="265" t="str">
        <f>J15</f>
        <v>TSG Hofherrnweiler-Unterromb. III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32" t="s">
        <v>2</v>
      </c>
      <c r="Q22" s="266" t="str">
        <f>J16</f>
        <v>TSGV Waldstetten</v>
      </c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8"/>
      <c r="AD22" s="196"/>
      <c r="AE22" s="100" t="s">
        <v>79</v>
      </c>
      <c r="AF22" s="197"/>
      <c r="AJ22" s="22"/>
      <c r="AK22" s="30"/>
      <c r="AL22" s="210"/>
      <c r="AM22" s="203"/>
      <c r="AN22" s="208"/>
      <c r="AO22" s="209"/>
      <c r="AP22" s="209"/>
      <c r="AQ22" s="209"/>
      <c r="AR22" s="209"/>
      <c r="AS22" s="209"/>
      <c r="AT22" s="209"/>
    </row>
    <row r="23" spans="1:46" ht="16.5" customHeight="1" x14ac:dyDescent="0.2">
      <c r="A23" s="31">
        <f t="shared" ref="A23:A35" si="0">A22+$U$10*$W$10+$AB$10</f>
        <v>0.44722222222222213</v>
      </c>
      <c r="B23" s="29">
        <v>5</v>
      </c>
      <c r="C23" s="265" t="str">
        <f>U13</f>
        <v>1. FC Heidenheim 1846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32" t="s">
        <v>2</v>
      </c>
      <c r="Q23" s="266" t="str">
        <f>U14</f>
        <v>SGM Dewangen/Fachsenf./Hüttl. I</v>
      </c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8"/>
      <c r="AD23" s="196"/>
      <c r="AE23" s="100" t="s">
        <v>79</v>
      </c>
      <c r="AF23" s="197"/>
      <c r="AJ23" s="22"/>
      <c r="AK23" s="30"/>
      <c r="AL23" s="210"/>
      <c r="AM23" s="203"/>
      <c r="AN23" s="209"/>
      <c r="AO23" s="209"/>
      <c r="AP23" s="209"/>
      <c r="AQ23" s="209"/>
      <c r="AR23" s="209"/>
      <c r="AS23" s="209"/>
      <c r="AT23" s="209"/>
    </row>
    <row r="24" spans="1:46" ht="16.5" customHeight="1" x14ac:dyDescent="0.2">
      <c r="A24" s="31">
        <f t="shared" si="0"/>
        <v>0.45486111111111099</v>
      </c>
      <c r="B24" s="32">
        <v>6</v>
      </c>
      <c r="C24" s="265" t="str">
        <f>U15</f>
        <v>Juniorteam Schwäb. Wald (Durl.)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32" t="s">
        <v>2</v>
      </c>
      <c r="Q24" s="266" t="str">
        <f>U16</f>
        <v>SGM Oberes Härtsfeld I (Neresheim)</v>
      </c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8"/>
      <c r="AD24" s="196"/>
      <c r="AE24" s="100" t="s">
        <v>79</v>
      </c>
      <c r="AF24" s="197"/>
      <c r="AL24" s="210"/>
      <c r="AM24" s="203"/>
      <c r="AN24" s="209"/>
      <c r="AO24" s="209"/>
      <c r="AP24" s="209"/>
      <c r="AQ24" s="209"/>
      <c r="AR24" s="209"/>
      <c r="AS24" s="209"/>
      <c r="AT24" s="209"/>
    </row>
    <row r="25" spans="1:46" ht="16.5" customHeight="1" x14ac:dyDescent="0.2">
      <c r="A25" s="31">
        <f t="shared" si="0"/>
        <v>0.46249999999999986</v>
      </c>
      <c r="B25" s="32">
        <v>7</v>
      </c>
      <c r="C25" s="265" t="str">
        <f>A14</f>
        <v>SG Union Wasseralfingen I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32" t="s">
        <v>2</v>
      </c>
      <c r="Q25" s="266" t="str">
        <f>A16</f>
        <v>SGM Lonetal I (Niederstotzingen)</v>
      </c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8"/>
      <c r="AD25" s="196"/>
      <c r="AE25" s="100" t="s">
        <v>79</v>
      </c>
      <c r="AF25" s="197"/>
      <c r="AL25" s="210"/>
      <c r="AM25" s="203"/>
      <c r="AN25" s="209"/>
      <c r="AO25" s="209"/>
      <c r="AP25" s="209"/>
      <c r="AQ25" s="209"/>
      <c r="AR25" s="209"/>
      <c r="AS25" s="209"/>
      <c r="AT25" s="209"/>
    </row>
    <row r="26" spans="1:46" ht="16.5" customHeight="1" x14ac:dyDescent="0.2">
      <c r="A26" s="31">
        <f t="shared" si="0"/>
        <v>0.47013888888888872</v>
      </c>
      <c r="B26" s="32">
        <v>8</v>
      </c>
      <c r="C26" s="265" t="str">
        <f>A13</f>
        <v>1. FC Normannia Gmünd I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32" t="s">
        <v>2</v>
      </c>
      <c r="Q26" s="266" t="str">
        <f>A15</f>
        <v>SGM Kapfenburg I (Lippach)</v>
      </c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8"/>
      <c r="AD26" s="196"/>
      <c r="AE26" s="100" t="s">
        <v>79</v>
      </c>
      <c r="AF26" s="197"/>
      <c r="AI26" s="19"/>
      <c r="AL26" s="210"/>
      <c r="AM26" s="203"/>
      <c r="AN26" s="209"/>
      <c r="AO26" s="209"/>
      <c r="AP26" s="209"/>
      <c r="AQ26" s="209"/>
      <c r="AR26" s="209"/>
      <c r="AS26" s="209"/>
      <c r="AT26" s="209"/>
    </row>
    <row r="27" spans="1:46" ht="16.5" customHeight="1" x14ac:dyDescent="0.2">
      <c r="A27" s="31">
        <f t="shared" si="0"/>
        <v>0.47777777777777758</v>
      </c>
      <c r="B27" s="32">
        <v>9</v>
      </c>
      <c r="C27" s="265" t="str">
        <f>J14</f>
        <v>SGM Waldhausen/Unterk./Ebnat I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32" t="s">
        <v>2</v>
      </c>
      <c r="Q27" s="266" t="str">
        <f>J16</f>
        <v>TSGV Waldstetten</v>
      </c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8"/>
      <c r="AD27" s="196"/>
      <c r="AE27" s="100" t="s">
        <v>79</v>
      </c>
      <c r="AF27" s="197"/>
      <c r="AI27" s="21"/>
      <c r="AL27" s="210"/>
      <c r="AM27" s="203"/>
      <c r="AN27" s="209"/>
      <c r="AO27" s="209"/>
      <c r="AP27" s="209"/>
      <c r="AQ27" s="209"/>
      <c r="AR27" s="209"/>
      <c r="AS27" s="209"/>
      <c r="AT27" s="209"/>
    </row>
    <row r="28" spans="1:46" ht="16.5" customHeight="1" x14ac:dyDescent="0.2">
      <c r="A28" s="31">
        <f t="shared" si="0"/>
        <v>0.48541666666666644</v>
      </c>
      <c r="B28" s="32">
        <v>10</v>
      </c>
      <c r="C28" s="265" t="str">
        <f>J13</f>
        <v>SGM Pfahlheim/Eigenzell/Röhl. I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32" t="s">
        <v>2</v>
      </c>
      <c r="Q28" s="266" t="str">
        <f>J15</f>
        <v>TSG Hofherrnweiler-Unterromb. III</v>
      </c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8"/>
      <c r="AD28" s="196"/>
      <c r="AE28" s="100" t="s">
        <v>79</v>
      </c>
      <c r="AF28" s="197"/>
      <c r="AL28" s="210"/>
      <c r="AM28" s="203"/>
      <c r="AN28" s="209"/>
      <c r="AO28" s="209"/>
      <c r="AP28" s="209"/>
      <c r="AQ28" s="209"/>
      <c r="AR28" s="209"/>
      <c r="AS28" s="209"/>
      <c r="AT28" s="209"/>
    </row>
    <row r="29" spans="1:46" ht="16.5" customHeight="1" x14ac:dyDescent="0.2">
      <c r="A29" s="31">
        <f t="shared" si="0"/>
        <v>0.4930555555555553</v>
      </c>
      <c r="B29" s="32">
        <v>11</v>
      </c>
      <c r="C29" s="265" t="str">
        <f>U14</f>
        <v>SGM Dewangen/Fachsenf./Hüttl. I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32" t="s">
        <v>2</v>
      </c>
      <c r="Q29" s="266" t="str">
        <f>U16</f>
        <v>SGM Oberes Härtsfeld I (Neresheim)</v>
      </c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8"/>
      <c r="AD29" s="196"/>
      <c r="AE29" s="100" t="s">
        <v>79</v>
      </c>
      <c r="AF29" s="197"/>
      <c r="AL29" s="210"/>
      <c r="AM29" s="203"/>
      <c r="AN29" s="209"/>
      <c r="AO29" s="209"/>
      <c r="AP29" s="209"/>
      <c r="AQ29" s="209"/>
      <c r="AR29" s="209"/>
      <c r="AS29" s="209"/>
      <c r="AT29" s="209"/>
    </row>
    <row r="30" spans="1:46" ht="16.5" customHeight="1" x14ac:dyDescent="0.25">
      <c r="A30" s="31">
        <f t="shared" si="0"/>
        <v>0.50069444444444422</v>
      </c>
      <c r="B30" s="32">
        <v>12</v>
      </c>
      <c r="C30" s="265" t="str">
        <f>U13</f>
        <v>1. FC Heidenheim 1846</v>
      </c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32" t="s">
        <v>2</v>
      </c>
      <c r="Q30" s="266" t="str">
        <f>U15</f>
        <v>Juniorteam Schwäb. Wald (Durl.)</v>
      </c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8"/>
      <c r="AD30" s="196"/>
      <c r="AE30" s="100" t="s">
        <v>79</v>
      </c>
      <c r="AF30" s="197"/>
      <c r="AL30" s="206"/>
      <c r="AM30" s="203"/>
      <c r="AN30" s="209"/>
      <c r="AO30" s="209"/>
      <c r="AP30" s="209"/>
      <c r="AQ30" s="209"/>
      <c r="AR30" s="209"/>
      <c r="AS30" s="209"/>
      <c r="AT30" s="209"/>
    </row>
    <row r="31" spans="1:46" ht="16.5" customHeight="1" x14ac:dyDescent="0.25">
      <c r="A31" s="31">
        <f t="shared" si="0"/>
        <v>0.50833333333333308</v>
      </c>
      <c r="B31" s="32">
        <v>13</v>
      </c>
      <c r="C31" s="265" t="str">
        <f>A16</f>
        <v>SGM Lonetal I (Niederstotzingen)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32" t="s">
        <v>2</v>
      </c>
      <c r="Q31" s="266" t="str">
        <f>A13</f>
        <v>1. FC Normannia Gmünd I</v>
      </c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8"/>
      <c r="AD31" s="196"/>
      <c r="AE31" s="100" t="s">
        <v>79</v>
      </c>
      <c r="AF31" s="197"/>
      <c r="AL31" s="206"/>
      <c r="AM31" s="203"/>
      <c r="AN31" s="209"/>
      <c r="AO31" s="209"/>
      <c r="AP31" s="209"/>
      <c r="AQ31" s="209"/>
      <c r="AR31" s="209"/>
      <c r="AS31" s="209"/>
      <c r="AT31" s="209"/>
    </row>
    <row r="32" spans="1:46" ht="16.5" customHeight="1" x14ac:dyDescent="0.2">
      <c r="A32" s="31">
        <f t="shared" si="0"/>
        <v>0.51597222222222194</v>
      </c>
      <c r="B32" s="32">
        <v>14</v>
      </c>
      <c r="C32" s="265" t="str">
        <f>A14</f>
        <v>SG Union Wasseralfingen I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32" t="s">
        <v>2</v>
      </c>
      <c r="Q32" s="266" t="str">
        <f>A15</f>
        <v>SGM Kapfenburg I (Lippach)</v>
      </c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8"/>
      <c r="AD32" s="196"/>
      <c r="AE32" s="100" t="s">
        <v>79</v>
      </c>
      <c r="AF32" s="197"/>
      <c r="AL32" s="204"/>
      <c r="AM32" s="203"/>
      <c r="AN32" s="209"/>
      <c r="AO32" s="209"/>
      <c r="AP32" s="209"/>
      <c r="AQ32" s="209"/>
      <c r="AR32" s="209"/>
      <c r="AS32" s="209"/>
      <c r="AT32" s="209"/>
    </row>
    <row r="33" spans="1:41" ht="16.5" customHeight="1" x14ac:dyDescent="0.2">
      <c r="A33" s="31">
        <f t="shared" si="0"/>
        <v>0.52361111111111081</v>
      </c>
      <c r="B33" s="32">
        <v>15</v>
      </c>
      <c r="C33" s="265" t="str">
        <f>J16</f>
        <v>TSGV Waldstetten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32" t="s">
        <v>2</v>
      </c>
      <c r="Q33" s="266" t="str">
        <f>J13</f>
        <v>SGM Pfahlheim/Eigenzell/Röhl. I</v>
      </c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8"/>
      <c r="AD33" s="196"/>
      <c r="AE33" s="100" t="s">
        <v>79</v>
      </c>
      <c r="AF33" s="197"/>
      <c r="AL33" s="205"/>
      <c r="AM33" s="203"/>
      <c r="AN33" s="205"/>
      <c r="AO33" s="203"/>
    </row>
    <row r="34" spans="1:41" ht="16.5" customHeight="1" x14ac:dyDescent="0.2">
      <c r="A34" s="31">
        <f t="shared" si="0"/>
        <v>0.53124999999999967</v>
      </c>
      <c r="B34" s="32">
        <v>16</v>
      </c>
      <c r="C34" s="265" t="str">
        <f>J14</f>
        <v>SGM Waldhausen/Unterk./Ebnat I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32" t="s">
        <v>2</v>
      </c>
      <c r="Q34" s="266" t="str">
        <f>J15</f>
        <v>TSG Hofherrnweiler-Unterromb. III</v>
      </c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8"/>
      <c r="AD34" s="196"/>
      <c r="AE34" s="100" t="s">
        <v>79</v>
      </c>
      <c r="AF34" s="197"/>
      <c r="AL34"/>
      <c r="AM34" s="203"/>
      <c r="AN34"/>
      <c r="AO34"/>
    </row>
    <row r="35" spans="1:41" ht="16.5" customHeight="1" x14ac:dyDescent="0.2">
      <c r="A35" s="31">
        <f t="shared" si="0"/>
        <v>0.53888888888888853</v>
      </c>
      <c r="B35" s="32">
        <v>17</v>
      </c>
      <c r="C35" s="265" t="str">
        <f>U16</f>
        <v>SGM Oberes Härtsfeld I (Neresheim)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32" t="s">
        <v>2</v>
      </c>
      <c r="Q35" s="266" t="str">
        <f>U13</f>
        <v>1. FC Heidenheim 1846</v>
      </c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8"/>
      <c r="AD35" s="196"/>
      <c r="AE35" s="100" t="s">
        <v>79</v>
      </c>
      <c r="AF35" s="197"/>
      <c r="AL35"/>
      <c r="AM35" s="203"/>
      <c r="AN35" s="204"/>
      <c r="AO35"/>
    </row>
    <row r="36" spans="1:41" ht="16.5" customHeight="1" x14ac:dyDescent="0.2">
      <c r="A36" s="31">
        <f>A35+$U$10*$W$10+$AB$10</f>
        <v>0.54652777777777739</v>
      </c>
      <c r="B36" s="32">
        <v>18</v>
      </c>
      <c r="C36" s="265" t="str">
        <f>U14</f>
        <v>SGM Dewangen/Fachsenf./Hüttl. I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32" t="s">
        <v>2</v>
      </c>
      <c r="Q36" s="266" t="str">
        <f>U15</f>
        <v>Juniorteam Schwäb. Wald (Durl.)</v>
      </c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8"/>
      <c r="AD36" s="196"/>
      <c r="AE36" s="100" t="s">
        <v>79</v>
      </c>
      <c r="AF36" s="197"/>
      <c r="AL36"/>
      <c r="AM36" s="203"/>
      <c r="AN36" s="205"/>
      <c r="AO36"/>
    </row>
    <row r="37" spans="1:41" s="27" customFormat="1" ht="7.5" customHeight="1" x14ac:dyDescent="0.2">
      <c r="A37" s="33"/>
      <c r="B37" s="34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35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91"/>
      <c r="AC37" s="91"/>
      <c r="AD37" s="36"/>
      <c r="AE37" s="36"/>
      <c r="AM37" s="203"/>
      <c r="AN37" s="205"/>
      <c r="AO37"/>
    </row>
    <row r="38" spans="1:41" ht="15.75" customHeight="1" thickBot="1" x14ac:dyDescent="0.3">
      <c r="A38" s="37" t="s">
        <v>10</v>
      </c>
      <c r="B38" s="71">
        <f>B12</f>
        <v>1</v>
      </c>
      <c r="C38" s="113"/>
      <c r="D38" s="113"/>
      <c r="E38" s="112"/>
      <c r="F38" s="112"/>
      <c r="G38" s="242" t="s">
        <v>11</v>
      </c>
      <c r="H38" s="243"/>
      <c r="I38" s="244"/>
      <c r="J38" s="245" t="s">
        <v>12</v>
      </c>
      <c r="K38" s="243"/>
      <c r="L38" s="244"/>
      <c r="M38" s="245" t="s">
        <v>13</v>
      </c>
      <c r="N38" s="243"/>
      <c r="O38" s="244"/>
      <c r="P38" s="40"/>
      <c r="Q38" s="264" t="s">
        <v>14</v>
      </c>
      <c r="R38" s="264"/>
      <c r="S38" s="264"/>
      <c r="T38" s="41" t="s">
        <v>15</v>
      </c>
      <c r="U38" s="245" t="s">
        <v>16</v>
      </c>
      <c r="V38" s="243"/>
      <c r="W38" s="244"/>
      <c r="X38" s="245" t="s">
        <v>17</v>
      </c>
      <c r="Y38" s="243"/>
      <c r="Z38" s="244"/>
      <c r="AA38" s="39"/>
      <c r="AB38" s="118"/>
      <c r="AC38" s="118"/>
      <c r="AD38" s="124" t="s">
        <v>18</v>
      </c>
      <c r="AE38" s="123"/>
      <c r="AF38" s="42" t="s">
        <v>19</v>
      </c>
      <c r="AL38" s="202"/>
    </row>
    <row r="39" spans="1:41" ht="16.5" customHeight="1" x14ac:dyDescent="0.2">
      <c r="A39" s="257" t="str">
        <f>A13</f>
        <v>1. FC Normannia Gmünd I</v>
      </c>
      <c r="B39" s="258"/>
      <c r="C39" s="258"/>
      <c r="D39" s="258"/>
      <c r="E39" s="258"/>
      <c r="F39" s="259"/>
      <c r="G39" s="148"/>
      <c r="H39" s="74" t="s">
        <v>79</v>
      </c>
      <c r="I39" s="149"/>
      <c r="J39" s="150"/>
      <c r="K39" s="74" t="s">
        <v>79</v>
      </c>
      <c r="L39" s="149"/>
      <c r="M39" s="151"/>
      <c r="N39" s="108" t="s">
        <v>79</v>
      </c>
      <c r="O39" s="142"/>
      <c r="P39" s="43"/>
      <c r="Q39" s="152"/>
      <c r="R39" s="105" t="s">
        <v>79</v>
      </c>
      <c r="S39" s="153"/>
      <c r="T39" s="144"/>
      <c r="U39" s="304"/>
      <c r="V39" s="305"/>
      <c r="W39" s="306"/>
      <c r="X39" s="311"/>
      <c r="Y39" s="305"/>
      <c r="Z39" s="306"/>
      <c r="AA39" s="44"/>
      <c r="AB39" s="119"/>
      <c r="AC39" s="119"/>
      <c r="AD39" s="274"/>
      <c r="AE39" s="275"/>
      <c r="AF39" s="146"/>
      <c r="AL39" s="204"/>
      <c r="AM39"/>
    </row>
    <row r="40" spans="1:41" ht="16.5" customHeight="1" x14ac:dyDescent="0.2">
      <c r="A40" s="254" t="str">
        <f>A14</f>
        <v>SG Union Wasseralfingen I</v>
      </c>
      <c r="B40" s="255"/>
      <c r="C40" s="255"/>
      <c r="D40" s="255"/>
      <c r="E40" s="255"/>
      <c r="F40" s="256"/>
      <c r="G40" s="155"/>
      <c r="H40" s="51" t="s">
        <v>79</v>
      </c>
      <c r="I40" s="156"/>
      <c r="J40" s="157"/>
      <c r="K40" s="51" t="s">
        <v>79</v>
      </c>
      <c r="L40" s="156"/>
      <c r="M40" s="158"/>
      <c r="N40" s="109" t="s">
        <v>79</v>
      </c>
      <c r="O40" s="143"/>
      <c r="P40" s="46"/>
      <c r="Q40" s="155"/>
      <c r="R40" s="106" t="s">
        <v>79</v>
      </c>
      <c r="S40" s="159"/>
      <c r="T40" s="145"/>
      <c r="U40" s="307"/>
      <c r="V40" s="308"/>
      <c r="W40" s="309"/>
      <c r="X40" s="310"/>
      <c r="Y40" s="308"/>
      <c r="Z40" s="309"/>
      <c r="AA40" s="47"/>
      <c r="AB40" s="120"/>
      <c r="AC40" s="120"/>
      <c r="AD40" s="276"/>
      <c r="AE40" s="277"/>
      <c r="AF40" s="147"/>
      <c r="AL40" s="204"/>
      <c r="AM40"/>
    </row>
    <row r="41" spans="1:41" ht="16.5" customHeight="1" x14ac:dyDescent="0.2">
      <c r="A41" s="254" t="str">
        <f>A15</f>
        <v>SGM Kapfenburg I (Lippach)</v>
      </c>
      <c r="B41" s="255"/>
      <c r="C41" s="255"/>
      <c r="D41" s="255"/>
      <c r="E41" s="255"/>
      <c r="F41" s="256"/>
      <c r="G41" s="155"/>
      <c r="H41" s="51" t="s">
        <v>79</v>
      </c>
      <c r="I41" s="156"/>
      <c r="J41" s="157"/>
      <c r="K41" s="51" t="s">
        <v>79</v>
      </c>
      <c r="L41" s="156"/>
      <c r="M41" s="158"/>
      <c r="N41" s="109" t="s">
        <v>79</v>
      </c>
      <c r="O41" s="143"/>
      <c r="P41" s="46"/>
      <c r="Q41" s="155"/>
      <c r="R41" s="106" t="s">
        <v>79</v>
      </c>
      <c r="S41" s="159"/>
      <c r="T41" s="145"/>
      <c r="U41" s="307"/>
      <c r="V41" s="308"/>
      <c r="W41" s="309"/>
      <c r="X41" s="310"/>
      <c r="Y41" s="308"/>
      <c r="Z41" s="309"/>
      <c r="AA41" s="47"/>
      <c r="AB41" s="120"/>
      <c r="AC41" s="120"/>
      <c r="AD41" s="276"/>
      <c r="AE41" s="277"/>
      <c r="AF41" s="147"/>
      <c r="AL41" s="205"/>
      <c r="AM41"/>
    </row>
    <row r="42" spans="1:41" ht="16.5" customHeight="1" x14ac:dyDescent="0.2">
      <c r="A42" s="254" t="str">
        <f>A16</f>
        <v>SGM Lonetal I (Niederstotzingen)</v>
      </c>
      <c r="B42" s="255"/>
      <c r="C42" s="255"/>
      <c r="D42" s="255"/>
      <c r="E42" s="255"/>
      <c r="F42" s="256"/>
      <c r="G42" s="155"/>
      <c r="H42" s="51" t="s">
        <v>79</v>
      </c>
      <c r="I42" s="156"/>
      <c r="J42" s="157"/>
      <c r="K42" s="51" t="s">
        <v>79</v>
      </c>
      <c r="L42" s="156"/>
      <c r="M42" s="158"/>
      <c r="N42" s="109" t="s">
        <v>79</v>
      </c>
      <c r="O42" s="143"/>
      <c r="P42" s="46"/>
      <c r="Q42" s="155"/>
      <c r="R42" s="106" t="s">
        <v>79</v>
      </c>
      <c r="S42" s="159"/>
      <c r="T42" s="145"/>
      <c r="U42" s="307"/>
      <c r="V42" s="308"/>
      <c r="W42" s="309"/>
      <c r="X42" s="310"/>
      <c r="Y42" s="308"/>
      <c r="Z42" s="309"/>
      <c r="AA42" s="47"/>
      <c r="AB42" s="120"/>
      <c r="AC42" s="120"/>
      <c r="AD42" s="276"/>
      <c r="AE42" s="277"/>
      <c r="AF42" s="147"/>
      <c r="AL42" s="205"/>
      <c r="AM42"/>
    </row>
    <row r="43" spans="1:41" ht="12.75" customHeight="1" x14ac:dyDescent="0.2">
      <c r="A43" s="48"/>
      <c r="B43" s="49"/>
      <c r="C43" s="48"/>
      <c r="D43" s="50"/>
      <c r="E43" s="50"/>
      <c r="F43" s="50"/>
      <c r="G43" s="50"/>
      <c r="H43" s="50"/>
      <c r="I43" s="50"/>
      <c r="J43" s="50"/>
      <c r="K43" s="50"/>
      <c r="L43" s="50"/>
      <c r="M43" s="110"/>
      <c r="N43" s="110"/>
      <c r="O43" s="110"/>
      <c r="P43" s="51"/>
      <c r="Q43" s="51"/>
      <c r="R43" s="51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34"/>
    </row>
    <row r="44" spans="1:41" ht="16.5" customHeight="1" thickBot="1" x14ac:dyDescent="0.25">
      <c r="A44" s="52" t="s">
        <v>10</v>
      </c>
      <c r="B44" s="71">
        <f>M12</f>
        <v>2</v>
      </c>
      <c r="C44" s="113"/>
      <c r="D44" s="113"/>
      <c r="E44" s="90"/>
      <c r="F44" s="90"/>
      <c r="G44" s="242" t="s">
        <v>11</v>
      </c>
      <c r="H44" s="243"/>
      <c r="I44" s="244"/>
      <c r="J44" s="245" t="s">
        <v>12</v>
      </c>
      <c r="K44" s="243"/>
      <c r="L44" s="244"/>
      <c r="M44" s="246" t="s">
        <v>13</v>
      </c>
      <c r="N44" s="247"/>
      <c r="O44" s="248"/>
      <c r="P44" s="53"/>
      <c r="Q44" s="241" t="s">
        <v>14</v>
      </c>
      <c r="R44" s="241"/>
      <c r="S44" s="241"/>
      <c r="T44" s="41" t="s">
        <v>15</v>
      </c>
      <c r="U44" s="245" t="s">
        <v>16</v>
      </c>
      <c r="V44" s="243"/>
      <c r="W44" s="244"/>
      <c r="X44" s="245" t="s">
        <v>17</v>
      </c>
      <c r="Y44" s="243"/>
      <c r="Z44" s="244"/>
      <c r="AA44" s="39"/>
      <c r="AB44" s="118"/>
      <c r="AC44" s="118"/>
      <c r="AD44" s="124" t="s">
        <v>18</v>
      </c>
      <c r="AE44" s="123"/>
      <c r="AF44" s="42" t="s">
        <v>19</v>
      </c>
      <c r="AJ44" s="16"/>
    </row>
    <row r="45" spans="1:41" ht="16.5" customHeight="1" x14ac:dyDescent="0.2">
      <c r="A45" s="257" t="str">
        <f>J13</f>
        <v>SGM Pfahlheim/Eigenzell/Röhl. I</v>
      </c>
      <c r="B45" s="258"/>
      <c r="C45" s="258"/>
      <c r="D45" s="258"/>
      <c r="E45" s="258"/>
      <c r="F45" s="259"/>
      <c r="G45" s="155"/>
      <c r="H45" s="51" t="s">
        <v>79</v>
      </c>
      <c r="I45" s="156"/>
      <c r="J45" s="157"/>
      <c r="K45" s="51" t="s">
        <v>79</v>
      </c>
      <c r="L45" s="156"/>
      <c r="M45" s="158"/>
      <c r="N45" s="109" t="s">
        <v>79</v>
      </c>
      <c r="O45" s="143"/>
      <c r="P45" s="54"/>
      <c r="Q45" s="160"/>
      <c r="R45" s="114" t="s">
        <v>79</v>
      </c>
      <c r="S45" s="162"/>
      <c r="T45" s="164"/>
      <c r="U45" s="279"/>
      <c r="V45" s="280"/>
      <c r="W45" s="281"/>
      <c r="X45" s="340"/>
      <c r="Y45" s="280"/>
      <c r="Z45" s="281"/>
      <c r="AA45" s="45"/>
      <c r="AB45" s="121"/>
      <c r="AC45" s="121"/>
      <c r="AD45" s="279"/>
      <c r="AE45" s="325"/>
      <c r="AF45" s="165"/>
    </row>
    <row r="46" spans="1:41" ht="16.5" customHeight="1" x14ac:dyDescent="0.2">
      <c r="A46" s="254" t="str">
        <f>J14</f>
        <v>SGM Waldhausen/Unterk./Ebnat I</v>
      </c>
      <c r="B46" s="255"/>
      <c r="C46" s="255"/>
      <c r="D46" s="255"/>
      <c r="E46" s="255"/>
      <c r="F46" s="256"/>
      <c r="G46" s="155"/>
      <c r="H46" s="51" t="s">
        <v>79</v>
      </c>
      <c r="I46" s="156"/>
      <c r="J46" s="157"/>
      <c r="K46" s="51" t="s">
        <v>79</v>
      </c>
      <c r="L46" s="156"/>
      <c r="M46" s="158"/>
      <c r="N46" s="109" t="s">
        <v>79</v>
      </c>
      <c r="O46" s="143"/>
      <c r="P46" s="54"/>
      <c r="Q46" s="161"/>
      <c r="R46" s="51" t="s">
        <v>79</v>
      </c>
      <c r="S46" s="163"/>
      <c r="T46" s="164"/>
      <c r="U46" s="261"/>
      <c r="V46" s="262"/>
      <c r="W46" s="263"/>
      <c r="X46" s="341"/>
      <c r="Y46" s="262"/>
      <c r="Z46" s="263"/>
      <c r="AA46" s="45"/>
      <c r="AB46" s="121"/>
      <c r="AC46" s="121"/>
      <c r="AD46" s="261"/>
      <c r="AE46" s="326"/>
      <c r="AF46" s="165"/>
    </row>
    <row r="47" spans="1:41" ht="16.5" customHeight="1" x14ac:dyDescent="0.2">
      <c r="A47" s="254" t="str">
        <f>J15</f>
        <v>TSG Hofherrnweiler-Unterromb. III</v>
      </c>
      <c r="B47" s="255"/>
      <c r="C47" s="255"/>
      <c r="D47" s="255"/>
      <c r="E47" s="255"/>
      <c r="F47" s="256"/>
      <c r="G47" s="155"/>
      <c r="H47" s="51" t="s">
        <v>79</v>
      </c>
      <c r="I47" s="156"/>
      <c r="J47" s="157"/>
      <c r="K47" s="51" t="s">
        <v>79</v>
      </c>
      <c r="L47" s="156"/>
      <c r="M47" s="158"/>
      <c r="N47" s="109" t="s">
        <v>79</v>
      </c>
      <c r="O47" s="143"/>
      <c r="P47" s="54"/>
      <c r="Q47" s="161"/>
      <c r="R47" s="51" t="s">
        <v>79</v>
      </c>
      <c r="S47" s="163"/>
      <c r="T47" s="164"/>
      <c r="U47" s="261"/>
      <c r="V47" s="262"/>
      <c r="W47" s="263"/>
      <c r="X47" s="341"/>
      <c r="Y47" s="262"/>
      <c r="Z47" s="263"/>
      <c r="AA47" s="45"/>
      <c r="AB47" s="121"/>
      <c r="AC47" s="121"/>
      <c r="AD47" s="278"/>
      <c r="AE47" s="327"/>
      <c r="AF47" s="165"/>
    </row>
    <row r="48" spans="1:41" ht="16.5" customHeight="1" x14ac:dyDescent="0.2">
      <c r="A48" s="254" t="str">
        <f>J16</f>
        <v>TSGV Waldstetten</v>
      </c>
      <c r="B48" s="255"/>
      <c r="C48" s="255"/>
      <c r="D48" s="255"/>
      <c r="E48" s="255"/>
      <c r="F48" s="256"/>
      <c r="G48" s="155"/>
      <c r="H48" s="51" t="s">
        <v>79</v>
      </c>
      <c r="I48" s="156"/>
      <c r="J48" s="157"/>
      <c r="K48" s="51" t="s">
        <v>79</v>
      </c>
      <c r="L48" s="156"/>
      <c r="M48" s="158"/>
      <c r="N48" s="109" t="s">
        <v>79</v>
      </c>
      <c r="O48" s="143"/>
      <c r="P48" s="54"/>
      <c r="Q48" s="161"/>
      <c r="R48" s="51" t="s">
        <v>79</v>
      </c>
      <c r="S48" s="163"/>
      <c r="T48" s="164"/>
      <c r="U48" s="261"/>
      <c r="V48" s="262"/>
      <c r="W48" s="263"/>
      <c r="X48" s="341"/>
      <c r="Y48" s="262"/>
      <c r="Z48" s="263"/>
      <c r="AA48" s="45"/>
      <c r="AB48" s="121"/>
      <c r="AC48" s="121"/>
      <c r="AD48" s="261"/>
      <c r="AE48" s="326"/>
      <c r="AF48" s="165"/>
    </row>
    <row r="49" spans="1:32" s="27" customFormat="1" ht="12.75" customHeight="1" x14ac:dyDescent="0.2">
      <c r="A49" s="33"/>
      <c r="B49" s="34"/>
      <c r="C49" s="91"/>
      <c r="D49" s="55"/>
      <c r="E49" s="55"/>
      <c r="F49" s="55"/>
      <c r="G49" s="55"/>
      <c r="H49" s="55"/>
      <c r="I49" s="55"/>
      <c r="J49" s="55"/>
      <c r="K49" s="55"/>
      <c r="L49" s="55"/>
      <c r="M49" s="111"/>
      <c r="N49" s="111"/>
      <c r="O49" s="111"/>
      <c r="P49" s="34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6"/>
      <c r="AB49" s="56"/>
      <c r="AC49" s="56"/>
      <c r="AD49" s="56"/>
      <c r="AE49" s="56"/>
    </row>
    <row r="50" spans="1:32" ht="16.5" customHeight="1" thickBot="1" x14ac:dyDescent="0.25">
      <c r="A50" s="37" t="s">
        <v>10</v>
      </c>
      <c r="B50" s="71">
        <f>Z12</f>
        <v>3</v>
      </c>
      <c r="C50" s="113"/>
      <c r="D50" s="113"/>
      <c r="E50" s="112"/>
      <c r="F50" s="112"/>
      <c r="G50" s="242" t="s">
        <v>11</v>
      </c>
      <c r="H50" s="243"/>
      <c r="I50" s="244"/>
      <c r="J50" s="245" t="s">
        <v>12</v>
      </c>
      <c r="K50" s="243"/>
      <c r="L50" s="244"/>
      <c r="M50" s="246" t="s">
        <v>13</v>
      </c>
      <c r="N50" s="247"/>
      <c r="O50" s="248"/>
      <c r="P50" s="53"/>
      <c r="Q50" s="241" t="s">
        <v>14</v>
      </c>
      <c r="R50" s="241"/>
      <c r="S50" s="241"/>
      <c r="T50" s="41" t="s">
        <v>15</v>
      </c>
      <c r="U50" s="245" t="s">
        <v>16</v>
      </c>
      <c r="V50" s="243"/>
      <c r="W50" s="244"/>
      <c r="X50" s="245" t="s">
        <v>17</v>
      </c>
      <c r="Y50" s="243"/>
      <c r="Z50" s="244"/>
      <c r="AA50" s="39"/>
      <c r="AB50" s="118"/>
      <c r="AC50" s="118"/>
      <c r="AD50" s="124" t="s">
        <v>18</v>
      </c>
      <c r="AE50" s="123"/>
      <c r="AF50" s="42" t="s">
        <v>19</v>
      </c>
    </row>
    <row r="51" spans="1:32" ht="16.5" customHeight="1" x14ac:dyDescent="0.2">
      <c r="A51" s="257" t="str">
        <f>U13</f>
        <v>1. FC Heidenheim 1846</v>
      </c>
      <c r="B51" s="258"/>
      <c r="C51" s="258"/>
      <c r="D51" s="258"/>
      <c r="E51" s="258"/>
      <c r="F51" s="259"/>
      <c r="G51" s="155"/>
      <c r="H51" s="51" t="s">
        <v>79</v>
      </c>
      <c r="I51" s="156"/>
      <c r="J51" s="157"/>
      <c r="K51" s="51" t="s">
        <v>79</v>
      </c>
      <c r="L51" s="156"/>
      <c r="M51" s="158"/>
      <c r="N51" s="109" t="s">
        <v>79</v>
      </c>
      <c r="O51" s="180"/>
      <c r="P51" s="58"/>
      <c r="Q51" s="160"/>
      <c r="R51" s="114" t="s">
        <v>79</v>
      </c>
      <c r="S51" s="162"/>
      <c r="T51" s="159"/>
      <c r="U51" s="328"/>
      <c r="V51" s="337"/>
      <c r="W51" s="342"/>
      <c r="X51" s="344"/>
      <c r="Y51" s="337"/>
      <c r="Z51" s="342"/>
      <c r="AA51" s="57"/>
      <c r="AB51" s="122"/>
      <c r="AC51" s="122"/>
      <c r="AD51" s="328"/>
      <c r="AE51" s="234"/>
      <c r="AF51" s="181"/>
    </row>
    <row r="52" spans="1:32" ht="16.5" customHeight="1" x14ac:dyDescent="0.2">
      <c r="A52" s="254" t="str">
        <f>U14</f>
        <v>SGM Dewangen/Fachsenf./Hüttl. I</v>
      </c>
      <c r="B52" s="255"/>
      <c r="C52" s="255"/>
      <c r="D52" s="255"/>
      <c r="E52" s="255"/>
      <c r="F52" s="256"/>
      <c r="G52" s="155"/>
      <c r="H52" s="51" t="s">
        <v>79</v>
      </c>
      <c r="I52" s="156"/>
      <c r="J52" s="157"/>
      <c r="K52" s="51" t="s">
        <v>79</v>
      </c>
      <c r="L52" s="156"/>
      <c r="M52" s="158"/>
      <c r="N52" s="109" t="s">
        <v>79</v>
      </c>
      <c r="O52" s="180"/>
      <c r="P52" s="58"/>
      <c r="Q52" s="161"/>
      <c r="R52" s="51" t="s">
        <v>79</v>
      </c>
      <c r="S52" s="163"/>
      <c r="T52" s="159"/>
      <c r="U52" s="278"/>
      <c r="V52" s="339"/>
      <c r="W52" s="343"/>
      <c r="X52" s="345"/>
      <c r="Y52" s="339"/>
      <c r="Z52" s="343"/>
      <c r="AA52" s="57"/>
      <c r="AB52" s="122"/>
      <c r="AC52" s="122"/>
      <c r="AD52" s="278"/>
      <c r="AE52" s="236"/>
      <c r="AF52" s="181"/>
    </row>
    <row r="53" spans="1:32" ht="16.5" customHeight="1" x14ac:dyDescent="0.2">
      <c r="A53" s="254" t="str">
        <f>U15</f>
        <v>Juniorteam Schwäb. Wald (Durl.)</v>
      </c>
      <c r="B53" s="255"/>
      <c r="C53" s="255"/>
      <c r="D53" s="255"/>
      <c r="E53" s="255"/>
      <c r="F53" s="256"/>
      <c r="G53" s="155"/>
      <c r="H53" s="51" t="s">
        <v>79</v>
      </c>
      <c r="I53" s="156"/>
      <c r="J53" s="157"/>
      <c r="K53" s="51" t="s">
        <v>79</v>
      </c>
      <c r="L53" s="156"/>
      <c r="M53" s="158"/>
      <c r="N53" s="109" t="s">
        <v>79</v>
      </c>
      <c r="O53" s="180"/>
      <c r="P53" s="58"/>
      <c r="Q53" s="161"/>
      <c r="R53" s="51" t="s">
        <v>79</v>
      </c>
      <c r="S53" s="163"/>
      <c r="T53" s="159"/>
      <c r="U53" s="278"/>
      <c r="V53" s="339"/>
      <c r="W53" s="343"/>
      <c r="X53" s="345"/>
      <c r="Y53" s="339"/>
      <c r="Z53" s="343"/>
      <c r="AA53" s="57"/>
      <c r="AB53" s="122"/>
      <c r="AC53" s="122"/>
      <c r="AD53" s="278"/>
      <c r="AE53" s="236"/>
      <c r="AF53" s="181"/>
    </row>
    <row r="54" spans="1:32" ht="16.5" customHeight="1" x14ac:dyDescent="0.2">
      <c r="A54" s="254" t="str">
        <f>U16</f>
        <v>SGM Oberes Härtsfeld I (Neresheim)</v>
      </c>
      <c r="B54" s="255"/>
      <c r="C54" s="255"/>
      <c r="D54" s="255"/>
      <c r="E54" s="255"/>
      <c r="F54" s="256"/>
      <c r="G54" s="155"/>
      <c r="H54" s="51" t="s">
        <v>79</v>
      </c>
      <c r="I54" s="156"/>
      <c r="J54" s="157"/>
      <c r="K54" s="51" t="s">
        <v>79</v>
      </c>
      <c r="L54" s="156"/>
      <c r="M54" s="158"/>
      <c r="N54" s="109" t="s">
        <v>79</v>
      </c>
      <c r="O54" s="180"/>
      <c r="P54" s="58"/>
      <c r="Q54" s="161"/>
      <c r="R54" s="51" t="s">
        <v>79</v>
      </c>
      <c r="S54" s="163"/>
      <c r="T54" s="159"/>
      <c r="U54" s="278"/>
      <c r="V54" s="339"/>
      <c r="W54" s="343"/>
      <c r="X54" s="345"/>
      <c r="Y54" s="339"/>
      <c r="Z54" s="343"/>
      <c r="AA54" s="57"/>
      <c r="AB54" s="122"/>
      <c r="AC54" s="122"/>
      <c r="AD54" s="278"/>
      <c r="AE54" s="236"/>
      <c r="AF54" s="181"/>
    </row>
    <row r="55" spans="1:32" ht="20.25" customHeight="1" x14ac:dyDescent="0.3">
      <c r="A55" s="59" t="s">
        <v>20</v>
      </c>
    </row>
    <row r="56" spans="1:32" ht="18.75" customHeight="1" x14ac:dyDescent="0.2">
      <c r="A56" s="260" t="s">
        <v>78</v>
      </c>
      <c r="B56" s="260"/>
      <c r="C56" s="250" t="str">
        <f>C7</f>
        <v>73550 Waldstetten, Schwarzhornhalle, Brunnengasse</v>
      </c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117"/>
      <c r="AC56" s="117"/>
      <c r="AD56" s="103"/>
      <c r="AE56" s="103"/>
      <c r="AF56" s="103"/>
    </row>
    <row r="57" spans="1:32" ht="18.75" customHeight="1" x14ac:dyDescent="0.25">
      <c r="A57" s="260" t="s">
        <v>0</v>
      </c>
      <c r="B57" s="260"/>
      <c r="C57" s="251" t="str">
        <f>C8</f>
        <v>Sonntag, 27.01.2019</v>
      </c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102"/>
      <c r="S57" s="102"/>
      <c r="T57" s="102"/>
      <c r="U57" s="270" t="str">
        <f>M6</f>
        <v>C</v>
      </c>
      <c r="V57" s="270"/>
      <c r="W57" s="270"/>
      <c r="X57" s="271" t="s">
        <v>85</v>
      </c>
      <c r="Y57" s="272"/>
      <c r="Z57" s="272"/>
      <c r="AA57" s="272"/>
      <c r="AB57" s="272"/>
      <c r="AC57" s="272"/>
      <c r="AD57" s="272"/>
      <c r="AE57" s="272"/>
      <c r="AF57" s="102"/>
    </row>
    <row r="58" spans="1:32" ht="18.75" customHeight="1" x14ac:dyDescent="0.25">
      <c r="A58" s="269" t="s">
        <v>77</v>
      </c>
      <c r="B58" s="269"/>
      <c r="C58" s="250" t="str">
        <f>C9</f>
        <v>TSGV Waldstetten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98"/>
      <c r="U58" s="252" t="s">
        <v>1</v>
      </c>
      <c r="V58" s="252"/>
      <c r="W58" s="252"/>
      <c r="X58" s="253">
        <f>X9</f>
        <v>0.41666666666666669</v>
      </c>
      <c r="Y58" s="253"/>
      <c r="Z58" s="253"/>
      <c r="AA58" s="253"/>
      <c r="AB58" s="253"/>
      <c r="AC58" s="7" t="s">
        <v>2</v>
      </c>
      <c r="AD58" s="283">
        <f>AD9</f>
        <v>0.70208333333333239</v>
      </c>
      <c r="AE58" s="283"/>
      <c r="AF58" s="4" t="s">
        <v>3</v>
      </c>
    </row>
    <row r="60" spans="1:32" ht="12.75" customHeight="1" x14ac:dyDescent="0.2">
      <c r="A60" s="21" t="s">
        <v>5</v>
      </c>
      <c r="B60" s="60" t="s">
        <v>21</v>
      </c>
      <c r="P60" s="249" t="s">
        <v>5</v>
      </c>
      <c r="Q60" s="249"/>
      <c r="R60" s="93"/>
      <c r="S60" s="60" t="s">
        <v>22</v>
      </c>
    </row>
    <row r="62" spans="1:32" s="21" customFormat="1" ht="16.5" customHeight="1" x14ac:dyDescent="0.2">
      <c r="A62" s="20" t="s">
        <v>23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61"/>
      <c r="O62" s="61"/>
      <c r="P62" s="273" t="s">
        <v>24</v>
      </c>
      <c r="Q62" s="273"/>
      <c r="R62" s="94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87"/>
    </row>
    <row r="63" spans="1:32" s="16" customFormat="1" ht="11.25" customHeight="1" x14ac:dyDescent="0.2">
      <c r="B63" s="23" t="s">
        <v>25</v>
      </c>
      <c r="O63" s="62"/>
      <c r="P63" s="63"/>
      <c r="S63" s="64" t="s">
        <v>26</v>
      </c>
    </row>
    <row r="64" spans="1:32" ht="16.5" customHeight="1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182"/>
      <c r="O64" s="182"/>
      <c r="P64" s="183"/>
      <c r="Q64" s="184"/>
      <c r="R64" s="184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7"/>
    </row>
    <row r="65" spans="1:32" s="16" customFormat="1" ht="11.25" customHeight="1" x14ac:dyDescent="0.2">
      <c r="B65" s="65" t="s">
        <v>27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62"/>
      <c r="P65" s="66"/>
      <c r="Q65" s="18"/>
      <c r="R65" s="18"/>
      <c r="S65" s="67" t="s">
        <v>28</v>
      </c>
      <c r="T65" s="18"/>
    </row>
    <row r="66" spans="1:32" ht="16.5" customHeight="1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182"/>
      <c r="O66" s="182"/>
      <c r="P66" s="183"/>
      <c r="Q66" s="184"/>
      <c r="R66" s="184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7"/>
    </row>
    <row r="67" spans="1:32" s="16" customFormat="1" ht="11.25" customHeight="1" x14ac:dyDescent="0.2">
      <c r="B67" s="65" t="s">
        <v>29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66"/>
      <c r="Q67" s="18"/>
      <c r="R67" s="18"/>
      <c r="S67" s="67" t="s">
        <v>30</v>
      </c>
      <c r="T67" s="18"/>
    </row>
    <row r="68" spans="1:32" s="21" customFormat="1" ht="16.5" customHeight="1" x14ac:dyDescent="0.2">
      <c r="A68" s="20" t="s">
        <v>31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61"/>
      <c r="O68" s="61"/>
      <c r="P68" s="273" t="s">
        <v>32</v>
      </c>
      <c r="Q68" s="273"/>
      <c r="R68" s="94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87"/>
    </row>
    <row r="69" spans="1:32" s="16" customFormat="1" ht="11.25" customHeight="1" x14ac:dyDescent="0.2">
      <c r="B69" s="65" t="s">
        <v>33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62"/>
      <c r="P69" s="66"/>
      <c r="Q69" s="18"/>
      <c r="R69" s="18"/>
      <c r="S69" s="67" t="s">
        <v>34</v>
      </c>
      <c r="T69" s="18"/>
    </row>
    <row r="70" spans="1:32" ht="16.5" customHeight="1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185"/>
      <c r="O70" s="185"/>
      <c r="P70" s="186"/>
      <c r="Q70" s="187"/>
      <c r="R70" s="187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7"/>
    </row>
    <row r="71" spans="1:32" s="16" customFormat="1" ht="11.25" customHeight="1" x14ac:dyDescent="0.2">
      <c r="B71" s="65" t="s">
        <v>35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2"/>
      <c r="P71" s="66"/>
      <c r="Q71" s="18"/>
      <c r="R71" s="18"/>
      <c r="S71" s="67" t="s">
        <v>36</v>
      </c>
      <c r="T71" s="18"/>
    </row>
    <row r="72" spans="1:32" ht="16.5" customHeight="1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185"/>
      <c r="O72" s="185"/>
      <c r="P72" s="186"/>
      <c r="Q72" s="187"/>
      <c r="R72" s="187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7"/>
    </row>
    <row r="73" spans="1:32" s="16" customFormat="1" ht="11.25" customHeight="1" x14ac:dyDescent="0.2">
      <c r="A73" s="201"/>
      <c r="B73" s="23" t="s">
        <v>37</v>
      </c>
      <c r="P73" s="63"/>
      <c r="S73" s="64" t="s">
        <v>38</v>
      </c>
    </row>
    <row r="74" spans="1:32" s="27" customFormat="1" ht="21" customHeight="1" x14ac:dyDescent="0.2">
      <c r="A74" s="68">
        <f>A36+$U$10*$W$10+$AB$10+AB11</f>
        <v>0.56249999999999956</v>
      </c>
      <c r="B74" s="34" t="s">
        <v>24</v>
      </c>
      <c r="C74" s="238">
        <f>S62</f>
        <v>0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117" t="s">
        <v>2</v>
      </c>
      <c r="Q74" s="238">
        <f>S64</f>
        <v>0</v>
      </c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95"/>
      <c r="AC74" s="95"/>
      <c r="AD74" s="191"/>
      <c r="AE74" s="129" t="s">
        <v>79</v>
      </c>
      <c r="AF74" s="192"/>
    </row>
    <row r="75" spans="1:32" s="27" customFormat="1" ht="10.5" customHeight="1" x14ac:dyDescent="0.2">
      <c r="A75" s="201"/>
      <c r="B75" s="34"/>
      <c r="C75" s="216" t="s">
        <v>26</v>
      </c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69"/>
      <c r="Q75" s="216" t="s">
        <v>28</v>
      </c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96"/>
      <c r="AC75" s="96"/>
      <c r="AD75" s="188"/>
      <c r="AE75" s="179"/>
      <c r="AF75" s="190"/>
    </row>
    <row r="76" spans="1:32" s="27" customFormat="1" ht="21" customHeight="1" x14ac:dyDescent="0.2">
      <c r="A76" s="201">
        <f>A74+$U$10*$W$10+$AB$10</f>
        <v>0.57013888888888842</v>
      </c>
      <c r="B76" s="34" t="s">
        <v>32</v>
      </c>
      <c r="C76" s="238">
        <f>S68</f>
        <v>0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117" t="s">
        <v>2</v>
      </c>
      <c r="Q76" s="238">
        <f>S70</f>
        <v>0</v>
      </c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95"/>
      <c r="AC76" s="95"/>
      <c r="AD76" s="191"/>
      <c r="AE76" s="129" t="s">
        <v>79</v>
      </c>
      <c r="AF76" s="192"/>
    </row>
    <row r="77" spans="1:32" s="27" customFormat="1" ht="10.5" customHeight="1" x14ac:dyDescent="0.2">
      <c r="A77" s="68"/>
      <c r="B77" s="34"/>
      <c r="C77" s="216" t="s">
        <v>34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69"/>
      <c r="Q77" s="216" t="s">
        <v>36</v>
      </c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96"/>
      <c r="AC77" s="96"/>
      <c r="AD77" s="188"/>
      <c r="AE77" s="178"/>
      <c r="AF77" s="190"/>
    </row>
    <row r="78" spans="1:32" ht="21" customHeight="1" x14ac:dyDescent="0.2">
      <c r="A78" s="201">
        <f>A76+$U$10*$W$10+$AB$10</f>
        <v>0.57777777777777728</v>
      </c>
      <c r="B78" s="7" t="s">
        <v>23</v>
      </c>
      <c r="C78" s="238">
        <f>B62</f>
        <v>0</v>
      </c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117" t="s">
        <v>2</v>
      </c>
      <c r="Q78" s="238">
        <f>B64</f>
        <v>0</v>
      </c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95"/>
      <c r="AC78" s="95"/>
      <c r="AD78" s="191"/>
      <c r="AE78" s="129" t="s">
        <v>79</v>
      </c>
      <c r="AF78" s="192"/>
    </row>
    <row r="79" spans="1:32" s="16" customFormat="1" ht="10.5" customHeight="1" x14ac:dyDescent="0.2">
      <c r="B79" s="70"/>
      <c r="C79" s="216" t="s">
        <v>25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69"/>
      <c r="Q79" s="216" t="s">
        <v>27</v>
      </c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96"/>
      <c r="AC79" s="96"/>
      <c r="AD79" s="189"/>
      <c r="AE79" s="176"/>
      <c r="AF79" s="193"/>
    </row>
    <row r="80" spans="1:32" ht="21" customHeight="1" x14ac:dyDescent="0.2">
      <c r="A80" s="201">
        <f>A78+$U$10*$W$10+$AB$10</f>
        <v>0.58541666666666614</v>
      </c>
      <c r="B80" s="7" t="s">
        <v>31</v>
      </c>
      <c r="C80" s="238">
        <f>B68</f>
        <v>0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117" t="s">
        <v>2</v>
      </c>
      <c r="Q80" s="238">
        <f>B70</f>
        <v>0</v>
      </c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95"/>
      <c r="AC80" s="95"/>
      <c r="AD80" s="191"/>
      <c r="AE80" s="129" t="s">
        <v>79</v>
      </c>
      <c r="AF80" s="192"/>
    </row>
    <row r="81" spans="1:32" ht="10.5" customHeight="1" x14ac:dyDescent="0.2">
      <c r="A81" s="201"/>
      <c r="B81" s="7"/>
      <c r="C81" s="216" t="s">
        <v>33</v>
      </c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69"/>
      <c r="Q81" s="216" t="s">
        <v>35</v>
      </c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96"/>
      <c r="AC81" s="96"/>
      <c r="AD81" s="190"/>
      <c r="AE81" s="177"/>
      <c r="AF81" s="193"/>
    </row>
    <row r="82" spans="1:32" ht="21" customHeight="1" x14ac:dyDescent="0.2">
      <c r="A82" s="201">
        <f>A80+$U$10*$W$10+$AB$10</f>
        <v>0.593055555555555</v>
      </c>
      <c r="B82" s="34" t="s">
        <v>24</v>
      </c>
      <c r="C82" s="238">
        <f>S64</f>
        <v>0</v>
      </c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117" t="s">
        <v>2</v>
      </c>
      <c r="Q82" s="238">
        <f>S66</f>
        <v>0</v>
      </c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95"/>
      <c r="AC82" s="95"/>
      <c r="AD82" s="191"/>
      <c r="AE82" s="129" t="s">
        <v>79</v>
      </c>
      <c r="AF82" s="192"/>
    </row>
    <row r="83" spans="1:32" s="16" customFormat="1" ht="10.5" customHeight="1" x14ac:dyDescent="0.2">
      <c r="A83" s="201"/>
      <c r="B83" s="34"/>
      <c r="C83" s="216" t="s">
        <v>28</v>
      </c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69"/>
      <c r="Q83" s="216" t="s">
        <v>30</v>
      </c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96"/>
      <c r="AC83" s="96"/>
      <c r="AD83" s="189"/>
      <c r="AE83" s="176"/>
      <c r="AF83" s="193"/>
    </row>
    <row r="84" spans="1:32" ht="21" customHeight="1" x14ac:dyDescent="0.2">
      <c r="A84" s="201">
        <f>A82+$U$10*$W$10+$AB$10</f>
        <v>0.60069444444444386</v>
      </c>
      <c r="B84" s="34" t="s">
        <v>32</v>
      </c>
      <c r="C84" s="238">
        <f>S70</f>
        <v>0</v>
      </c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35" t="s">
        <v>2</v>
      </c>
      <c r="Q84" s="239">
        <f>S72</f>
        <v>0</v>
      </c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95"/>
      <c r="AC84" s="95"/>
      <c r="AD84" s="191"/>
      <c r="AE84" s="129" t="s">
        <v>79</v>
      </c>
      <c r="AF84" s="192"/>
    </row>
    <row r="85" spans="1:32" ht="10.5" customHeight="1" x14ac:dyDescent="0.2">
      <c r="A85" s="201"/>
      <c r="B85" s="34"/>
      <c r="C85" s="216" t="s">
        <v>36</v>
      </c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69"/>
      <c r="Q85" s="216" t="s">
        <v>38</v>
      </c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96"/>
      <c r="AC85" s="96"/>
      <c r="AD85" s="190"/>
      <c r="AE85" s="177"/>
      <c r="AF85" s="193"/>
    </row>
    <row r="86" spans="1:32" s="27" customFormat="1" ht="21" customHeight="1" x14ac:dyDescent="0.2">
      <c r="A86" s="201">
        <f>A84+$U$10*$W$10+$AB$10</f>
        <v>0.60833333333333273</v>
      </c>
      <c r="B86" s="7" t="s">
        <v>23</v>
      </c>
      <c r="C86" s="238">
        <f>B64</f>
        <v>0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117" t="s">
        <v>2</v>
      </c>
      <c r="Q86" s="238">
        <f>B66</f>
        <v>0</v>
      </c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95"/>
      <c r="AC86" s="95"/>
      <c r="AD86" s="191"/>
      <c r="AE86" s="129" t="s">
        <v>79</v>
      </c>
      <c r="AF86" s="192"/>
    </row>
    <row r="87" spans="1:32" s="27" customFormat="1" ht="10.5" customHeight="1" x14ac:dyDescent="0.2">
      <c r="A87" s="201"/>
      <c r="B87" s="70"/>
      <c r="C87" s="216" t="s">
        <v>27</v>
      </c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69"/>
      <c r="Q87" s="216" t="s">
        <v>29</v>
      </c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96"/>
      <c r="AC87" s="96"/>
      <c r="AD87" s="188"/>
      <c r="AE87" s="178"/>
      <c r="AF87" s="190"/>
    </row>
    <row r="88" spans="1:32" s="27" customFormat="1" ht="21" customHeight="1" x14ac:dyDescent="0.2">
      <c r="A88" s="201">
        <f>A86+$U$10*$W$10+$AB$10</f>
        <v>0.61597222222222159</v>
      </c>
      <c r="B88" s="7" t="s">
        <v>31</v>
      </c>
      <c r="C88" s="238">
        <f>B70</f>
        <v>0</v>
      </c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117" t="s">
        <v>2</v>
      </c>
      <c r="Q88" s="238">
        <f>B72</f>
        <v>0</v>
      </c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95"/>
      <c r="AC88" s="95"/>
      <c r="AD88" s="191"/>
      <c r="AE88" s="129" t="s">
        <v>79</v>
      </c>
      <c r="AF88" s="192"/>
    </row>
    <row r="89" spans="1:32" s="27" customFormat="1" ht="10.5" customHeight="1" x14ac:dyDescent="0.2">
      <c r="A89" s="201"/>
      <c r="B89" s="34"/>
      <c r="C89" s="216" t="s">
        <v>35</v>
      </c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69"/>
      <c r="Q89" s="216" t="s">
        <v>37</v>
      </c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96"/>
      <c r="AC89" s="96"/>
      <c r="AD89" s="188"/>
      <c r="AE89" s="178"/>
      <c r="AF89" s="190"/>
    </row>
    <row r="90" spans="1:32" ht="21" customHeight="1" x14ac:dyDescent="0.2">
      <c r="A90" s="201">
        <f>A88+$U$10*$W$10+$AB$10</f>
        <v>0.62361111111111045</v>
      </c>
      <c r="B90" s="34" t="s">
        <v>24</v>
      </c>
      <c r="C90" s="238">
        <f>S66</f>
        <v>0</v>
      </c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117" t="s">
        <v>2</v>
      </c>
      <c r="Q90" s="238">
        <f>S62</f>
        <v>0</v>
      </c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95"/>
      <c r="AC90" s="95"/>
      <c r="AD90" s="191"/>
      <c r="AE90" s="129" t="s">
        <v>79</v>
      </c>
      <c r="AF90" s="192"/>
    </row>
    <row r="91" spans="1:32" s="16" customFormat="1" ht="10.5" customHeight="1" x14ac:dyDescent="0.2">
      <c r="A91" s="201"/>
      <c r="B91" s="34"/>
      <c r="C91" s="216" t="s">
        <v>30</v>
      </c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69"/>
      <c r="Q91" s="216" t="s">
        <v>26</v>
      </c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96"/>
      <c r="AC91" s="96"/>
      <c r="AD91" s="189"/>
      <c r="AE91" s="176"/>
      <c r="AF91" s="193"/>
    </row>
    <row r="92" spans="1:32" ht="21" customHeight="1" x14ac:dyDescent="0.2">
      <c r="A92" s="201">
        <f>A90+$U$10*$W$10+$AB$10</f>
        <v>0.63124999999999931</v>
      </c>
      <c r="B92" s="34" t="s">
        <v>32</v>
      </c>
      <c r="C92" s="238">
        <f>S72</f>
        <v>0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117" t="s">
        <v>2</v>
      </c>
      <c r="Q92" s="238">
        <f>S68</f>
        <v>0</v>
      </c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95"/>
      <c r="AC92" s="95"/>
      <c r="AD92" s="191"/>
      <c r="AE92" s="129" t="s">
        <v>79</v>
      </c>
      <c r="AF92" s="192"/>
    </row>
    <row r="93" spans="1:32" ht="10.5" customHeight="1" x14ac:dyDescent="0.2">
      <c r="A93" s="201"/>
      <c r="B93" s="34"/>
      <c r="C93" s="216" t="s">
        <v>38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69"/>
      <c r="Q93" s="216" t="s">
        <v>34</v>
      </c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96"/>
      <c r="AC93" s="96"/>
      <c r="AD93" s="190"/>
      <c r="AE93" s="177"/>
      <c r="AF93" s="193"/>
    </row>
    <row r="94" spans="1:32" ht="21" customHeight="1" x14ac:dyDescent="0.2">
      <c r="A94" s="201">
        <f>A92+$U$10*$W$10+$AB$10</f>
        <v>0.63888888888888817</v>
      </c>
      <c r="B94" s="7" t="s">
        <v>23</v>
      </c>
      <c r="C94" s="238">
        <f>B66</f>
        <v>0</v>
      </c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117" t="s">
        <v>2</v>
      </c>
      <c r="Q94" s="238">
        <f>B62</f>
        <v>0</v>
      </c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95"/>
      <c r="AC94" s="95"/>
      <c r="AD94" s="191"/>
      <c r="AE94" s="129" t="s">
        <v>79</v>
      </c>
      <c r="AF94" s="192"/>
    </row>
    <row r="95" spans="1:32" s="16" customFormat="1" ht="10.5" customHeight="1" x14ac:dyDescent="0.2">
      <c r="A95" s="201"/>
      <c r="B95" s="70"/>
      <c r="C95" s="216" t="s">
        <v>29</v>
      </c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69"/>
      <c r="Q95" s="216" t="s">
        <v>25</v>
      </c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96"/>
      <c r="AC95" s="96"/>
      <c r="AD95" s="189"/>
      <c r="AE95" s="176"/>
      <c r="AF95" s="193"/>
    </row>
    <row r="96" spans="1:32" ht="21" customHeight="1" x14ac:dyDescent="0.2">
      <c r="A96" s="201">
        <f>A94+$U$10*$W$10+$AB$10</f>
        <v>0.64652777777777704</v>
      </c>
      <c r="B96" s="7" t="s">
        <v>31</v>
      </c>
      <c r="C96" s="237">
        <f>B72</f>
        <v>0</v>
      </c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117" t="s">
        <v>2</v>
      </c>
      <c r="Q96" s="237">
        <f>B68</f>
        <v>0</v>
      </c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95"/>
      <c r="AC96" s="95"/>
      <c r="AD96" s="191"/>
      <c r="AE96" s="129" t="s">
        <v>79</v>
      </c>
      <c r="AF96" s="192"/>
    </row>
    <row r="97" spans="1:32" ht="10.5" customHeight="1" x14ac:dyDescent="0.2">
      <c r="A97" s="68"/>
      <c r="B97" s="7"/>
      <c r="C97" s="216" t="s">
        <v>37</v>
      </c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69"/>
      <c r="Q97" s="216" t="s">
        <v>33</v>
      </c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96"/>
      <c r="AC97" s="96"/>
      <c r="AD97" s="27"/>
      <c r="AE97" s="27"/>
    </row>
    <row r="99" spans="1:32" ht="15" customHeight="1" thickBot="1" x14ac:dyDescent="0.25">
      <c r="A99" s="37" t="s">
        <v>10</v>
      </c>
      <c r="B99" s="71" t="str">
        <f>A62</f>
        <v>A</v>
      </c>
      <c r="C99" s="38"/>
      <c r="D99" s="288" t="s">
        <v>11</v>
      </c>
      <c r="E99" s="289"/>
      <c r="F99" s="290"/>
      <c r="G99" s="291" t="s">
        <v>12</v>
      </c>
      <c r="H99" s="289"/>
      <c r="I99" s="292"/>
      <c r="J99" s="295" t="s">
        <v>14</v>
      </c>
      <c r="K99" s="296"/>
      <c r="L99" s="297"/>
      <c r="M99" s="72" t="s">
        <v>18</v>
      </c>
      <c r="N99" s="101"/>
      <c r="O99" s="115" t="s">
        <v>80</v>
      </c>
      <c r="P99" s="73"/>
      <c r="Q99" s="37" t="s">
        <v>6</v>
      </c>
      <c r="R99" s="104"/>
      <c r="S99" s="71" t="str">
        <f>P62</f>
        <v>C</v>
      </c>
      <c r="T99" s="38"/>
      <c r="U99" s="288" t="s">
        <v>11</v>
      </c>
      <c r="V99" s="289"/>
      <c r="W99" s="302"/>
      <c r="X99" s="288" t="s">
        <v>12</v>
      </c>
      <c r="Y99" s="289"/>
      <c r="Z99" s="292"/>
      <c r="AA99" s="295" t="s">
        <v>14</v>
      </c>
      <c r="AB99" s="296"/>
      <c r="AC99" s="297"/>
      <c r="AD99" s="72" t="s">
        <v>18</v>
      </c>
      <c r="AE99" s="101"/>
      <c r="AF99" s="71" t="s">
        <v>19</v>
      </c>
    </row>
    <row r="100" spans="1:32" ht="17.25" customHeight="1" x14ac:dyDescent="0.2">
      <c r="A100" s="226">
        <f>B62</f>
        <v>0</v>
      </c>
      <c r="B100" s="226"/>
      <c r="C100" s="226"/>
      <c r="D100" s="138"/>
      <c r="E100" s="74" t="s">
        <v>79</v>
      </c>
      <c r="F100" s="166"/>
      <c r="G100" s="140"/>
      <c r="H100" s="74" t="s">
        <v>79</v>
      </c>
      <c r="I100" s="166"/>
      <c r="J100" s="168"/>
      <c r="K100" s="74" t="s">
        <v>79</v>
      </c>
      <c r="L100" s="166"/>
      <c r="M100" s="233"/>
      <c r="N100" s="234"/>
      <c r="O100" s="138"/>
      <c r="P100" s="75"/>
      <c r="Q100" s="227">
        <f>S62</f>
        <v>0</v>
      </c>
      <c r="R100" s="227"/>
      <c r="S100" s="227"/>
      <c r="T100" s="227"/>
      <c r="U100" s="138"/>
      <c r="V100" s="74" t="s">
        <v>79</v>
      </c>
      <c r="W100" s="170"/>
      <c r="X100" s="171"/>
      <c r="Y100" s="114" t="s">
        <v>79</v>
      </c>
      <c r="Z100" s="166"/>
      <c r="AA100" s="172"/>
      <c r="AB100" s="74" t="s">
        <v>79</v>
      </c>
      <c r="AC100" s="166"/>
      <c r="AD100" s="173"/>
      <c r="AE100" s="336"/>
      <c r="AF100" s="337"/>
    </row>
    <row r="101" spans="1:32" ht="17.25" customHeight="1" x14ac:dyDescent="0.2">
      <c r="A101" s="228">
        <f>B64</f>
        <v>0</v>
      </c>
      <c r="B101" s="228"/>
      <c r="C101" s="228"/>
      <c r="D101" s="139"/>
      <c r="E101" s="51" t="s">
        <v>79</v>
      </c>
      <c r="F101" s="167"/>
      <c r="G101" s="141"/>
      <c r="H101" s="51" t="s">
        <v>79</v>
      </c>
      <c r="I101" s="167"/>
      <c r="J101" s="169"/>
      <c r="K101" s="51" t="s">
        <v>79</v>
      </c>
      <c r="L101" s="167"/>
      <c r="M101" s="235"/>
      <c r="N101" s="236"/>
      <c r="O101" s="139"/>
      <c r="P101" s="75"/>
      <c r="Q101" s="229">
        <f>S64</f>
        <v>0</v>
      </c>
      <c r="R101" s="229"/>
      <c r="S101" s="229"/>
      <c r="T101" s="229"/>
      <c r="U101" s="139"/>
      <c r="V101" s="51" t="s">
        <v>79</v>
      </c>
      <c r="W101" s="154"/>
      <c r="X101" s="167"/>
      <c r="Y101" s="51" t="s">
        <v>79</v>
      </c>
      <c r="Z101" s="167"/>
      <c r="AA101" s="169"/>
      <c r="AB101" s="51" t="s">
        <v>79</v>
      </c>
      <c r="AC101" s="167"/>
      <c r="AD101" s="174"/>
      <c r="AE101" s="338"/>
      <c r="AF101" s="339"/>
    </row>
    <row r="102" spans="1:32" ht="17.25" customHeight="1" x14ac:dyDescent="0.2">
      <c r="A102" s="228">
        <f>B66</f>
        <v>0</v>
      </c>
      <c r="B102" s="228"/>
      <c r="C102" s="228"/>
      <c r="D102" s="139"/>
      <c r="E102" s="51" t="s">
        <v>79</v>
      </c>
      <c r="F102" s="167"/>
      <c r="G102" s="141"/>
      <c r="H102" s="51" t="s">
        <v>79</v>
      </c>
      <c r="I102" s="167"/>
      <c r="J102" s="169"/>
      <c r="K102" s="51" t="s">
        <v>79</v>
      </c>
      <c r="L102" s="167"/>
      <c r="M102" s="235"/>
      <c r="N102" s="236"/>
      <c r="O102" s="139"/>
      <c r="P102" s="75"/>
      <c r="Q102" s="229">
        <f>S66</f>
        <v>0</v>
      </c>
      <c r="R102" s="229"/>
      <c r="S102" s="229"/>
      <c r="T102" s="229"/>
      <c r="U102" s="139"/>
      <c r="V102" s="51" t="s">
        <v>79</v>
      </c>
      <c r="W102" s="154"/>
      <c r="X102" s="167"/>
      <c r="Y102" s="51" t="s">
        <v>79</v>
      </c>
      <c r="Z102" s="167"/>
      <c r="AA102" s="169"/>
      <c r="AB102" s="51" t="s">
        <v>79</v>
      </c>
      <c r="AC102" s="167"/>
      <c r="AD102" s="174"/>
      <c r="AE102" s="338"/>
      <c r="AF102" s="339"/>
    </row>
    <row r="103" spans="1:32" ht="15" customHeight="1" x14ac:dyDescent="0.2">
      <c r="A103" s="48"/>
      <c r="B103" s="49"/>
      <c r="C103" s="4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75"/>
      <c r="Q103" s="76"/>
      <c r="R103" s="76"/>
      <c r="S103" s="76"/>
      <c r="T103" s="76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 ht="15" customHeight="1" thickBot="1" x14ac:dyDescent="0.25">
      <c r="A104" s="37" t="s">
        <v>10</v>
      </c>
      <c r="B104" s="71" t="str">
        <f>A68</f>
        <v>B</v>
      </c>
      <c r="C104" s="38"/>
      <c r="D104" s="230" t="s">
        <v>11</v>
      </c>
      <c r="E104" s="231"/>
      <c r="F104" s="232"/>
      <c r="G104" s="293" t="s">
        <v>12</v>
      </c>
      <c r="H104" s="231"/>
      <c r="I104" s="294"/>
      <c r="J104" s="298" t="s">
        <v>14</v>
      </c>
      <c r="K104" s="299"/>
      <c r="L104" s="300"/>
      <c r="M104" s="301" t="s">
        <v>18</v>
      </c>
      <c r="N104" s="299"/>
      <c r="O104" s="78" t="s">
        <v>80</v>
      </c>
      <c r="P104" s="75"/>
      <c r="Q104" s="79" t="s">
        <v>6</v>
      </c>
      <c r="R104" s="78"/>
      <c r="S104" s="78" t="str">
        <f>P68</f>
        <v>D</v>
      </c>
      <c r="T104" s="80"/>
      <c r="U104" s="230" t="s">
        <v>11</v>
      </c>
      <c r="V104" s="231"/>
      <c r="W104" s="303"/>
      <c r="X104" s="230" t="s">
        <v>12</v>
      </c>
      <c r="Y104" s="231"/>
      <c r="Z104" s="294"/>
      <c r="AA104" s="298" t="s">
        <v>14</v>
      </c>
      <c r="AB104" s="299"/>
      <c r="AC104" s="300"/>
      <c r="AD104" s="77" t="s">
        <v>18</v>
      </c>
      <c r="AE104" s="78"/>
      <c r="AF104" s="78" t="s">
        <v>19</v>
      </c>
    </row>
    <row r="105" spans="1:32" ht="18" customHeight="1" x14ac:dyDescent="0.2">
      <c r="A105" s="222">
        <f>B68</f>
        <v>0</v>
      </c>
      <c r="B105" s="222"/>
      <c r="C105" s="222"/>
      <c r="D105" s="139"/>
      <c r="E105" s="51" t="s">
        <v>79</v>
      </c>
      <c r="F105" s="167"/>
      <c r="G105" s="141"/>
      <c r="H105" s="51" t="s">
        <v>79</v>
      </c>
      <c r="I105" s="167"/>
      <c r="J105" s="169"/>
      <c r="K105" s="51" t="s">
        <v>79</v>
      </c>
      <c r="L105" s="167"/>
      <c r="M105" s="233"/>
      <c r="N105" s="234"/>
      <c r="O105" s="175"/>
      <c r="P105" s="75"/>
      <c r="Q105" s="223">
        <f>S68</f>
        <v>0</v>
      </c>
      <c r="R105" s="223"/>
      <c r="S105" s="223"/>
      <c r="T105" s="223"/>
      <c r="U105" s="139"/>
      <c r="V105" s="51" t="s">
        <v>79</v>
      </c>
      <c r="W105" s="154"/>
      <c r="X105" s="167"/>
      <c r="Y105" s="51" t="s">
        <v>79</v>
      </c>
      <c r="Z105" s="167"/>
      <c r="AA105" s="169"/>
      <c r="AB105" s="51" t="s">
        <v>79</v>
      </c>
      <c r="AC105" s="167"/>
      <c r="AD105" s="174"/>
      <c r="AE105" s="336"/>
      <c r="AF105" s="337"/>
    </row>
    <row r="106" spans="1:32" ht="18" customHeight="1" x14ac:dyDescent="0.2">
      <c r="A106" s="224">
        <f>B70</f>
        <v>0</v>
      </c>
      <c r="B106" s="224"/>
      <c r="C106" s="224"/>
      <c r="D106" s="139"/>
      <c r="E106" s="51" t="s">
        <v>79</v>
      </c>
      <c r="F106" s="167"/>
      <c r="G106" s="141"/>
      <c r="H106" s="51" t="s">
        <v>79</v>
      </c>
      <c r="I106" s="167"/>
      <c r="J106" s="169"/>
      <c r="K106" s="51" t="s">
        <v>79</v>
      </c>
      <c r="L106" s="167"/>
      <c r="M106" s="235"/>
      <c r="N106" s="236"/>
      <c r="O106" s="139"/>
      <c r="P106" s="75"/>
      <c r="Q106" s="225">
        <f>S70</f>
        <v>0</v>
      </c>
      <c r="R106" s="225"/>
      <c r="S106" s="225"/>
      <c r="T106" s="225"/>
      <c r="U106" s="139"/>
      <c r="V106" s="51" t="s">
        <v>79</v>
      </c>
      <c r="W106" s="154"/>
      <c r="X106" s="167"/>
      <c r="Y106" s="51" t="s">
        <v>79</v>
      </c>
      <c r="Z106" s="167"/>
      <c r="AA106" s="169"/>
      <c r="AB106" s="51" t="s">
        <v>79</v>
      </c>
      <c r="AC106" s="167"/>
      <c r="AD106" s="174"/>
      <c r="AE106" s="338"/>
      <c r="AF106" s="339"/>
    </row>
    <row r="107" spans="1:32" ht="18" customHeight="1" x14ac:dyDescent="0.2">
      <c r="A107" s="224">
        <f>B72</f>
        <v>0</v>
      </c>
      <c r="B107" s="224"/>
      <c r="C107" s="224"/>
      <c r="D107" s="139"/>
      <c r="E107" s="51" t="s">
        <v>79</v>
      </c>
      <c r="F107" s="167"/>
      <c r="G107" s="141"/>
      <c r="H107" s="51" t="s">
        <v>79</v>
      </c>
      <c r="I107" s="167"/>
      <c r="J107" s="169"/>
      <c r="K107" s="51" t="s">
        <v>79</v>
      </c>
      <c r="L107" s="167"/>
      <c r="M107" s="235"/>
      <c r="N107" s="236"/>
      <c r="O107" s="139"/>
      <c r="P107" s="75"/>
      <c r="Q107" s="224">
        <f>S72</f>
        <v>0</v>
      </c>
      <c r="R107" s="224"/>
      <c r="S107" s="224"/>
      <c r="T107" s="224"/>
      <c r="U107" s="139"/>
      <c r="V107" s="51" t="s">
        <v>79</v>
      </c>
      <c r="W107" s="154"/>
      <c r="X107" s="167"/>
      <c r="Y107" s="51" t="s">
        <v>79</v>
      </c>
      <c r="Z107" s="167"/>
      <c r="AA107" s="169"/>
      <c r="AB107" s="51" t="s">
        <v>79</v>
      </c>
      <c r="AC107" s="167"/>
      <c r="AD107" s="174"/>
      <c r="AE107" s="338"/>
      <c r="AF107" s="339"/>
    </row>
    <row r="108" spans="1:32" ht="20.25" customHeight="1" x14ac:dyDescent="0.3">
      <c r="A108" s="59" t="s">
        <v>39</v>
      </c>
    </row>
    <row r="109" spans="1:32" ht="15.75" customHeight="1" x14ac:dyDescent="0.3">
      <c r="A109" s="59"/>
    </row>
    <row r="110" spans="1:32" ht="18.75" customHeight="1" x14ac:dyDescent="0.2">
      <c r="A110" s="260" t="s">
        <v>78</v>
      </c>
      <c r="B110" s="260"/>
      <c r="C110" s="250" t="str">
        <f>C7</f>
        <v>73550 Waldstetten, Schwarzhornhalle, Brunnengasse</v>
      </c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117"/>
      <c r="AC110" s="117"/>
      <c r="AD110" s="103"/>
      <c r="AE110" s="103"/>
      <c r="AF110" s="103"/>
    </row>
    <row r="111" spans="1:32" ht="18.75" customHeight="1" x14ac:dyDescent="0.25">
      <c r="A111" s="260" t="s">
        <v>0</v>
      </c>
      <c r="B111" s="260"/>
      <c r="C111" s="251" t="str">
        <f>C8</f>
        <v>Sonntag, 27.01.2019</v>
      </c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</row>
    <row r="112" spans="1:32" ht="18.75" customHeight="1" x14ac:dyDescent="0.25">
      <c r="A112" s="269" t="s">
        <v>77</v>
      </c>
      <c r="B112" s="269"/>
      <c r="C112" s="250" t="str">
        <f>C9</f>
        <v>TSGV Waldstetten</v>
      </c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98"/>
      <c r="U112" s="252" t="s">
        <v>1</v>
      </c>
      <c r="V112" s="252"/>
      <c r="W112" s="252"/>
      <c r="X112" s="253">
        <f>X9</f>
        <v>0.41666666666666669</v>
      </c>
      <c r="Y112" s="253"/>
      <c r="Z112" s="253"/>
      <c r="AA112" s="253"/>
      <c r="AB112" s="253"/>
      <c r="AC112" s="7" t="s">
        <v>2</v>
      </c>
      <c r="AD112" s="283">
        <f>AD9</f>
        <v>0.70208333333333239</v>
      </c>
      <c r="AE112" s="283"/>
      <c r="AF112" s="4" t="s">
        <v>3</v>
      </c>
    </row>
    <row r="113" spans="1:38" ht="18.75" customHeight="1" x14ac:dyDescent="0.25">
      <c r="A113" s="330" t="s">
        <v>82</v>
      </c>
      <c r="B113" s="330"/>
      <c r="C113" s="134" t="str">
        <f>M6</f>
        <v>C</v>
      </c>
      <c r="D113" s="334" t="s">
        <v>84</v>
      </c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91"/>
      <c r="AC113" s="91"/>
      <c r="AD113" s="81"/>
      <c r="AE113" s="81"/>
    </row>
    <row r="114" spans="1:38" ht="18.75" customHeight="1" x14ac:dyDescent="0.25">
      <c r="A114" s="135"/>
      <c r="B114" s="135"/>
      <c r="C114" s="134"/>
      <c r="D114" s="136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91"/>
      <c r="AC114" s="91"/>
      <c r="AD114" s="81"/>
      <c r="AE114" s="81"/>
    </row>
    <row r="115" spans="1:38" ht="24" customHeight="1" x14ac:dyDescent="0.2">
      <c r="A115" s="68">
        <f>A96+$U$10*$W$10+$AB$10+AD11</f>
        <v>0.65624999999999922</v>
      </c>
      <c r="B115" s="82" t="s">
        <v>40</v>
      </c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117" t="s">
        <v>2</v>
      </c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323"/>
      <c r="AC115" s="324"/>
      <c r="AD115" s="191"/>
      <c r="AE115" s="129" t="s">
        <v>79</v>
      </c>
      <c r="AF115" s="192"/>
    </row>
    <row r="116" spans="1:38" ht="10.5" customHeight="1" x14ac:dyDescent="0.2">
      <c r="A116" s="201"/>
      <c r="B116" s="34"/>
      <c r="C116" s="216" t="s">
        <v>41</v>
      </c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69"/>
      <c r="Q116" s="216" t="s">
        <v>42</v>
      </c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96"/>
      <c r="AC116" s="96"/>
      <c r="AD116" s="194"/>
      <c r="AE116" s="130"/>
      <c r="AF116" s="195"/>
    </row>
    <row r="117" spans="1:38" ht="24" customHeight="1" x14ac:dyDescent="0.2">
      <c r="A117" s="201">
        <f>A115+$U$10*$W$10+$AB$10</f>
        <v>0.66388888888888808</v>
      </c>
      <c r="B117" s="82" t="s">
        <v>43</v>
      </c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117" t="s">
        <v>2</v>
      </c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20"/>
      <c r="AC117" s="221"/>
      <c r="AD117" s="191"/>
      <c r="AE117" s="129" t="s">
        <v>79</v>
      </c>
      <c r="AF117" s="192"/>
    </row>
    <row r="118" spans="1:38" ht="10.5" customHeight="1" x14ac:dyDescent="0.2">
      <c r="A118" s="68"/>
      <c r="B118" s="34"/>
      <c r="C118" s="216" t="s">
        <v>44</v>
      </c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69"/>
      <c r="Q118" s="216" t="s">
        <v>45</v>
      </c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131"/>
      <c r="AC118" s="131"/>
      <c r="AD118" s="194"/>
      <c r="AE118" s="130"/>
      <c r="AF118" s="195"/>
    </row>
    <row r="119" spans="1:38" ht="24" customHeight="1" x14ac:dyDescent="0.2">
      <c r="A119" s="201">
        <f>A117+$U$10*$W$10+$AB$10</f>
        <v>0.67152777777777695</v>
      </c>
      <c r="B119" s="82" t="s">
        <v>46</v>
      </c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117" t="s">
        <v>2</v>
      </c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20"/>
      <c r="AC119" s="221"/>
      <c r="AD119" s="191"/>
      <c r="AE119" s="129" t="s">
        <v>79</v>
      </c>
      <c r="AF119" s="192"/>
    </row>
    <row r="120" spans="1:38" ht="10.5" customHeight="1" x14ac:dyDescent="0.2">
      <c r="A120" s="16"/>
      <c r="C120" s="216" t="s">
        <v>47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69"/>
      <c r="Q120" s="216" t="s">
        <v>48</v>
      </c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131"/>
      <c r="AC120" s="131"/>
      <c r="AD120" s="194"/>
      <c r="AE120" s="130"/>
      <c r="AF120" s="195"/>
    </row>
    <row r="121" spans="1:38" ht="24" customHeight="1" x14ac:dyDescent="0.2">
      <c r="A121" s="201">
        <f>A119+$U$10*$W$10+$AB$10</f>
        <v>0.67916666666666581</v>
      </c>
      <c r="B121" s="82" t="s">
        <v>49</v>
      </c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117" t="s">
        <v>2</v>
      </c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20"/>
      <c r="AC121" s="221"/>
      <c r="AD121" s="191"/>
      <c r="AE121" s="129" t="s">
        <v>79</v>
      </c>
      <c r="AF121" s="192"/>
    </row>
    <row r="122" spans="1:38" ht="10.5" customHeight="1" x14ac:dyDescent="0.2">
      <c r="A122" s="201"/>
      <c r="B122" s="34"/>
      <c r="C122" s="216" t="s">
        <v>50</v>
      </c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69"/>
      <c r="Q122" s="216" t="s">
        <v>51</v>
      </c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131"/>
      <c r="AC122" s="131"/>
      <c r="AD122" s="194"/>
      <c r="AE122" s="130"/>
      <c r="AF122" s="195"/>
    </row>
    <row r="123" spans="1:38" ht="24" customHeight="1" x14ac:dyDescent="0.2">
      <c r="A123" s="201">
        <f>A121+$U$10*$W$10+$AB$10</f>
        <v>0.68680555555555467</v>
      </c>
      <c r="B123" s="82" t="s">
        <v>52</v>
      </c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117" t="s">
        <v>2</v>
      </c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20"/>
      <c r="AC123" s="221"/>
      <c r="AD123" s="191"/>
      <c r="AE123" s="129" t="s">
        <v>79</v>
      </c>
      <c r="AF123" s="192"/>
    </row>
    <row r="124" spans="1:38" ht="10.5" customHeight="1" x14ac:dyDescent="0.2">
      <c r="A124" s="201"/>
      <c r="C124" s="216" t="s">
        <v>53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69"/>
      <c r="Q124" s="216" t="s">
        <v>54</v>
      </c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131"/>
      <c r="AC124" s="131"/>
      <c r="AD124" s="194"/>
      <c r="AE124" s="130"/>
      <c r="AF124" s="195"/>
      <c r="AL124" s="33"/>
    </row>
    <row r="125" spans="1:38" ht="24" customHeight="1" x14ac:dyDescent="0.2">
      <c r="A125" s="201">
        <f>A123+$U$10*$W$10+$AB$10</f>
        <v>0.69444444444444353</v>
      </c>
      <c r="B125" s="83" t="s">
        <v>55</v>
      </c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117" t="s">
        <v>2</v>
      </c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20"/>
      <c r="AC125" s="221"/>
      <c r="AD125" s="191"/>
      <c r="AE125" s="129" t="s">
        <v>79</v>
      </c>
      <c r="AF125" s="192"/>
    </row>
    <row r="126" spans="1:38" ht="10.5" customHeight="1" x14ac:dyDescent="0.2">
      <c r="A126" s="33"/>
      <c r="B126" s="34"/>
      <c r="C126" s="216" t="s">
        <v>56</v>
      </c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69"/>
      <c r="Q126" s="216" t="s">
        <v>57</v>
      </c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96"/>
      <c r="AC126" s="96"/>
      <c r="AD126" s="81"/>
      <c r="AE126" s="81"/>
    </row>
    <row r="127" spans="1:38" ht="16.5" customHeight="1" x14ac:dyDescent="0.2">
      <c r="A127" s="84"/>
      <c r="B127" s="84"/>
      <c r="C127" s="8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75"/>
      <c r="Q127" s="85"/>
      <c r="R127" s="85"/>
      <c r="S127" s="85"/>
      <c r="T127" s="8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8" ht="16.5" customHeight="1" x14ac:dyDescent="0.2">
      <c r="A128" s="84"/>
      <c r="B128" s="84"/>
      <c r="C128" s="84"/>
      <c r="D128" s="213" t="s">
        <v>58</v>
      </c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35"/>
      <c r="AB128" s="35"/>
      <c r="AC128" s="35"/>
      <c r="AD128" s="35"/>
      <c r="AE128" s="35"/>
      <c r="AF128" s="35"/>
    </row>
    <row r="129" spans="1:32" ht="16.5" customHeight="1" x14ac:dyDescent="0.2">
      <c r="A129" s="84"/>
      <c r="B129" s="84"/>
      <c r="C129" s="84"/>
      <c r="D129" s="35"/>
      <c r="E129" s="35"/>
      <c r="F129" s="35"/>
      <c r="G129" s="35"/>
      <c r="H129" s="35"/>
      <c r="I129" s="3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8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 ht="24" customHeight="1" x14ac:dyDescent="0.25">
      <c r="A130" s="218" t="s">
        <v>59</v>
      </c>
      <c r="B130" s="218"/>
      <c r="C130" s="218"/>
      <c r="D130" s="86" t="s">
        <v>60</v>
      </c>
      <c r="E130" s="86"/>
      <c r="F130" s="86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</row>
    <row r="131" spans="1:32" ht="24" customHeight="1" x14ac:dyDescent="0.25">
      <c r="D131" s="86" t="s">
        <v>61</v>
      </c>
      <c r="E131" s="86"/>
      <c r="F131" s="86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</row>
    <row r="132" spans="1:32" ht="24" customHeight="1" x14ac:dyDescent="0.25">
      <c r="D132" s="86" t="s">
        <v>62</v>
      </c>
      <c r="E132" s="86"/>
      <c r="F132" s="86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</row>
    <row r="133" spans="1:32" ht="24" customHeight="1" x14ac:dyDescent="0.2">
      <c r="D133" s="21" t="s">
        <v>63</v>
      </c>
      <c r="E133" s="21"/>
      <c r="F133" s="21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</row>
    <row r="134" spans="1:32" ht="24" customHeight="1" x14ac:dyDescent="0.2">
      <c r="D134" s="21" t="s">
        <v>64</v>
      </c>
      <c r="E134" s="21"/>
      <c r="F134" s="21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</row>
    <row r="135" spans="1:32" ht="24" customHeight="1" x14ac:dyDescent="0.2">
      <c r="D135" s="21" t="s">
        <v>65</v>
      </c>
      <c r="E135" s="21"/>
      <c r="F135" s="21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</row>
    <row r="136" spans="1:32" ht="24" customHeight="1" x14ac:dyDescent="0.2">
      <c r="D136" s="21" t="s">
        <v>66</v>
      </c>
      <c r="E136" s="21"/>
      <c r="F136" s="21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</row>
    <row r="137" spans="1:32" ht="24" customHeight="1" x14ac:dyDescent="0.2">
      <c r="D137" s="21" t="s">
        <v>67</v>
      </c>
      <c r="E137" s="21"/>
      <c r="F137" s="21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</row>
    <row r="138" spans="1:32" ht="24" customHeight="1" x14ac:dyDescent="0.2">
      <c r="D138" s="21" t="s">
        <v>68</v>
      </c>
      <c r="E138" s="21"/>
      <c r="F138" s="21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</row>
    <row r="139" spans="1:32" ht="24" customHeight="1" x14ac:dyDescent="0.2">
      <c r="D139" s="21" t="s">
        <v>69</v>
      </c>
      <c r="E139" s="21"/>
      <c r="F139" s="21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</row>
    <row r="140" spans="1:32" ht="24" customHeight="1" x14ac:dyDescent="0.2">
      <c r="D140" s="21" t="s">
        <v>70</v>
      </c>
      <c r="E140" s="21"/>
      <c r="F140" s="21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</row>
    <row r="141" spans="1:32" ht="24" customHeight="1" x14ac:dyDescent="0.2">
      <c r="D141" s="21" t="s">
        <v>71</v>
      </c>
      <c r="E141" s="21"/>
      <c r="F141" s="21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</row>
    <row r="142" spans="1:32" ht="24" customHeight="1" x14ac:dyDescent="0.2">
      <c r="A142" s="27"/>
      <c r="B142" s="35"/>
      <c r="C142" s="27"/>
      <c r="D142" s="87"/>
      <c r="E142" s="87"/>
      <c r="F142" s="87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92"/>
      <c r="W142" s="92"/>
      <c r="X142" s="92"/>
      <c r="Y142" s="92"/>
    </row>
    <row r="143" spans="1:32" s="21" customFormat="1" ht="12.75" customHeight="1" x14ac:dyDescent="0.2">
      <c r="B143" s="20"/>
    </row>
    <row r="144" spans="1:32" ht="12.75" customHeight="1" x14ac:dyDescent="0.2">
      <c r="B144" s="1"/>
      <c r="C144" s="21" t="s">
        <v>72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0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9" spans="1:32" ht="12.75" customHeight="1" x14ac:dyDescent="0.2">
      <c r="A149" s="21" t="s">
        <v>73</v>
      </c>
      <c r="C149" s="213" t="s">
        <v>74</v>
      </c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30"/>
      <c r="AF149" s="30"/>
    </row>
    <row r="151" spans="1:32" ht="12.75" customHeight="1" x14ac:dyDescent="0.2">
      <c r="A151" s="1" t="s">
        <v>75</v>
      </c>
      <c r="C151" s="1" t="s">
        <v>76</v>
      </c>
    </row>
  </sheetData>
  <sheetProtection selectLockedCells="1"/>
  <mergeCells count="305">
    <mergeCell ref="U48:W48"/>
    <mergeCell ref="X45:Z45"/>
    <mergeCell ref="X46:Z46"/>
    <mergeCell ref="X47:Z47"/>
    <mergeCell ref="X48:Z48"/>
    <mergeCell ref="U51:W51"/>
    <mergeCell ref="U52:W52"/>
    <mergeCell ref="U53:W53"/>
    <mergeCell ref="U54:W54"/>
    <mergeCell ref="X51:Z51"/>
    <mergeCell ref="X52:Z52"/>
    <mergeCell ref="X53:Z53"/>
    <mergeCell ref="X54:Z54"/>
    <mergeCell ref="C149:AD149"/>
    <mergeCell ref="K1:W5"/>
    <mergeCell ref="A113:B113"/>
    <mergeCell ref="M6:O6"/>
    <mergeCell ref="P6:W6"/>
    <mergeCell ref="D113:Q113"/>
    <mergeCell ref="AE100:AF100"/>
    <mergeCell ref="AE101:AF101"/>
    <mergeCell ref="AE102:AF102"/>
    <mergeCell ref="AE105:AF105"/>
    <mergeCell ref="AE106:AF106"/>
    <mergeCell ref="AE107:AF107"/>
    <mergeCell ref="A39:F39"/>
    <mergeCell ref="A40:F40"/>
    <mergeCell ref="A41:F41"/>
    <mergeCell ref="A45:F45"/>
    <mergeCell ref="AD58:AE58"/>
    <mergeCell ref="A110:B110"/>
    <mergeCell ref="C110:AA110"/>
    <mergeCell ref="A111:B111"/>
    <mergeCell ref="C111:Q111"/>
    <mergeCell ref="A112:B112"/>
    <mergeCell ref="C112:Q112"/>
    <mergeCell ref="U112:W112"/>
    <mergeCell ref="C19:O19"/>
    <mergeCell ref="C20:O20"/>
    <mergeCell ref="Q19:AC19"/>
    <mergeCell ref="X112:AB112"/>
    <mergeCell ref="AD112:AE112"/>
    <mergeCell ref="M107:N107"/>
    <mergeCell ref="AB115:AC115"/>
    <mergeCell ref="AB117:AC117"/>
    <mergeCell ref="AB119:AC119"/>
    <mergeCell ref="C115:O115"/>
    <mergeCell ref="Q115:AA115"/>
    <mergeCell ref="C118:O118"/>
    <mergeCell ref="Q118:AA118"/>
    <mergeCell ref="C119:O119"/>
    <mergeCell ref="Q119:AA119"/>
    <mergeCell ref="C116:O116"/>
    <mergeCell ref="Q116:AA116"/>
    <mergeCell ref="C117:O117"/>
    <mergeCell ref="Q117:AA117"/>
    <mergeCell ref="AD45:AE45"/>
    <mergeCell ref="AD46:AE46"/>
    <mergeCell ref="AD47:AE47"/>
    <mergeCell ref="AD48:AE48"/>
    <mergeCell ref="AD51:AE51"/>
    <mergeCell ref="C18:O18"/>
    <mergeCell ref="Q18:AA18"/>
    <mergeCell ref="U16:AF16"/>
    <mergeCell ref="U13:AF13"/>
    <mergeCell ref="U14:AF14"/>
    <mergeCell ref="U15:AF15"/>
    <mergeCell ref="A13:I13"/>
    <mergeCell ref="A14:I14"/>
    <mergeCell ref="A15:I15"/>
    <mergeCell ref="A16:I16"/>
    <mergeCell ref="J13:T13"/>
    <mergeCell ref="J14:T14"/>
    <mergeCell ref="J15:T15"/>
    <mergeCell ref="J16:T16"/>
    <mergeCell ref="U99:W99"/>
    <mergeCell ref="X99:Z99"/>
    <mergeCell ref="U104:W104"/>
    <mergeCell ref="X104:Z104"/>
    <mergeCell ref="AA99:AC99"/>
    <mergeCell ref="AA104:AC104"/>
    <mergeCell ref="U38:W38"/>
    <mergeCell ref="X38:Z38"/>
    <mergeCell ref="U44:W44"/>
    <mergeCell ref="X44:Z44"/>
    <mergeCell ref="U50:W50"/>
    <mergeCell ref="X50:Z50"/>
    <mergeCell ref="U39:W39"/>
    <mergeCell ref="U40:W40"/>
    <mergeCell ref="U41:W41"/>
    <mergeCell ref="U42:W42"/>
    <mergeCell ref="X40:Z40"/>
    <mergeCell ref="X41:Z41"/>
    <mergeCell ref="X42:Z42"/>
    <mergeCell ref="X39:Z39"/>
    <mergeCell ref="S62:AD62"/>
    <mergeCell ref="S64:AD64"/>
    <mergeCell ref="S66:AD66"/>
    <mergeCell ref="S68:AD68"/>
    <mergeCell ref="D99:F99"/>
    <mergeCell ref="G99:I99"/>
    <mergeCell ref="G104:I104"/>
    <mergeCell ref="J99:L99"/>
    <mergeCell ref="J104:L104"/>
    <mergeCell ref="M100:N100"/>
    <mergeCell ref="M101:N101"/>
    <mergeCell ref="M102:N102"/>
    <mergeCell ref="M104:N104"/>
    <mergeCell ref="A7:B7"/>
    <mergeCell ref="A8:B8"/>
    <mergeCell ref="A9:B9"/>
    <mergeCell ref="A10:B10"/>
    <mergeCell ref="C7:AA7"/>
    <mergeCell ref="U9:W9"/>
    <mergeCell ref="AD9:AE9"/>
    <mergeCell ref="C8:Q8"/>
    <mergeCell ref="C9:Q9"/>
    <mergeCell ref="C10:Q10"/>
    <mergeCell ref="X9:AB9"/>
    <mergeCell ref="S10:T10"/>
    <mergeCell ref="W10:Y10"/>
    <mergeCell ref="AB10:AC10"/>
    <mergeCell ref="Q20:AC20"/>
    <mergeCell ref="Q21:AC21"/>
    <mergeCell ref="Q22:AC22"/>
    <mergeCell ref="C25:O25"/>
    <mergeCell ref="C26:O26"/>
    <mergeCell ref="C23:O23"/>
    <mergeCell ref="C24:O24"/>
    <mergeCell ref="Q23:AC23"/>
    <mergeCell ref="Q24:AC24"/>
    <mergeCell ref="Q25:AC25"/>
    <mergeCell ref="Q26:AC26"/>
    <mergeCell ref="C21:O21"/>
    <mergeCell ref="C22:O22"/>
    <mergeCell ref="C29:O29"/>
    <mergeCell ref="C30:O30"/>
    <mergeCell ref="C27:O27"/>
    <mergeCell ref="C28:O28"/>
    <mergeCell ref="Q27:AC27"/>
    <mergeCell ref="Q28:AC28"/>
    <mergeCell ref="Q29:AC29"/>
    <mergeCell ref="Q30:AC30"/>
    <mergeCell ref="C33:O33"/>
    <mergeCell ref="C34:O34"/>
    <mergeCell ref="C31:O31"/>
    <mergeCell ref="C32:O32"/>
    <mergeCell ref="Q31:AC31"/>
    <mergeCell ref="Q32:AC32"/>
    <mergeCell ref="Q33:AC33"/>
    <mergeCell ref="Q34:AC34"/>
    <mergeCell ref="C37:O37"/>
    <mergeCell ref="Q37:AA37"/>
    <mergeCell ref="Q38:S38"/>
    <mergeCell ref="C35:O35"/>
    <mergeCell ref="C36:O36"/>
    <mergeCell ref="G38:I38"/>
    <mergeCell ref="J38:L38"/>
    <mergeCell ref="M38:O38"/>
    <mergeCell ref="Q35:AC35"/>
    <mergeCell ref="Q36:AC36"/>
    <mergeCell ref="B68:M68"/>
    <mergeCell ref="A57:B57"/>
    <mergeCell ref="A58:B58"/>
    <mergeCell ref="U57:W57"/>
    <mergeCell ref="X57:AE57"/>
    <mergeCell ref="P62:Q62"/>
    <mergeCell ref="P68:Q68"/>
    <mergeCell ref="A42:F42"/>
    <mergeCell ref="AD39:AE39"/>
    <mergeCell ref="AD40:AE40"/>
    <mergeCell ref="AD41:AE41"/>
    <mergeCell ref="AD42:AE42"/>
    <mergeCell ref="AD52:AE52"/>
    <mergeCell ref="AD53:AE53"/>
    <mergeCell ref="AD54:AE54"/>
    <mergeCell ref="U45:W45"/>
    <mergeCell ref="Q44:S44"/>
    <mergeCell ref="G44:I44"/>
    <mergeCell ref="J44:L44"/>
    <mergeCell ref="M44:O44"/>
    <mergeCell ref="Q50:S50"/>
    <mergeCell ref="G50:I50"/>
    <mergeCell ref="J50:L50"/>
    <mergeCell ref="M50:O50"/>
    <mergeCell ref="P60:Q60"/>
    <mergeCell ref="C56:AA56"/>
    <mergeCell ref="C57:Q57"/>
    <mergeCell ref="C58:Q58"/>
    <mergeCell ref="U58:W58"/>
    <mergeCell ref="X58:AB58"/>
    <mergeCell ref="A46:F46"/>
    <mergeCell ref="A47:F47"/>
    <mergeCell ref="A48:F48"/>
    <mergeCell ref="A51:F51"/>
    <mergeCell ref="A52:F52"/>
    <mergeCell ref="A53:F53"/>
    <mergeCell ref="A54:F54"/>
    <mergeCell ref="A56:B56"/>
    <mergeCell ref="U46:W46"/>
    <mergeCell ref="U47:W47"/>
    <mergeCell ref="C74:O74"/>
    <mergeCell ref="Q74:AA74"/>
    <mergeCell ref="S70:AD70"/>
    <mergeCell ref="S72:AD72"/>
    <mergeCell ref="B62:M62"/>
    <mergeCell ref="B64:M64"/>
    <mergeCell ref="B66:M66"/>
    <mergeCell ref="C83:O83"/>
    <mergeCell ref="Q83:AA83"/>
    <mergeCell ref="C77:O77"/>
    <mergeCell ref="Q77:AA77"/>
    <mergeCell ref="C78:O78"/>
    <mergeCell ref="Q78:AA78"/>
    <mergeCell ref="C79:O79"/>
    <mergeCell ref="Q79:AA79"/>
    <mergeCell ref="C75:O75"/>
    <mergeCell ref="Q75:AA75"/>
    <mergeCell ref="C76:O76"/>
    <mergeCell ref="Q76:AA76"/>
    <mergeCell ref="B70:M70"/>
    <mergeCell ref="B72:M72"/>
    <mergeCell ref="C84:O84"/>
    <mergeCell ref="Q84:AA84"/>
    <mergeCell ref="C85:O85"/>
    <mergeCell ref="Q85:AA85"/>
    <mergeCell ref="C80:O80"/>
    <mergeCell ref="Q80:AA80"/>
    <mergeCell ref="C81:O81"/>
    <mergeCell ref="Q81:AA81"/>
    <mergeCell ref="C82:O82"/>
    <mergeCell ref="Q82:AA82"/>
    <mergeCell ref="C89:O89"/>
    <mergeCell ref="Q89:AA89"/>
    <mergeCell ref="C90:O90"/>
    <mergeCell ref="Q90:AA90"/>
    <mergeCell ref="C91:O91"/>
    <mergeCell ref="Q91:AA91"/>
    <mergeCell ref="C86:O86"/>
    <mergeCell ref="Q86:AA86"/>
    <mergeCell ref="C87:O87"/>
    <mergeCell ref="Q87:AA87"/>
    <mergeCell ref="C88:O88"/>
    <mergeCell ref="Q88:AA88"/>
    <mergeCell ref="C95:O95"/>
    <mergeCell ref="Q95:AA95"/>
    <mergeCell ref="C96:O96"/>
    <mergeCell ref="Q96:AA96"/>
    <mergeCell ref="C97:O97"/>
    <mergeCell ref="Q97:AA97"/>
    <mergeCell ref="C92:O92"/>
    <mergeCell ref="Q92:AA92"/>
    <mergeCell ref="C93:O93"/>
    <mergeCell ref="Q93:AA93"/>
    <mergeCell ref="C94:O94"/>
    <mergeCell ref="Q94:AA94"/>
    <mergeCell ref="C120:O120"/>
    <mergeCell ref="A105:C105"/>
    <mergeCell ref="Q105:T105"/>
    <mergeCell ref="A106:C106"/>
    <mergeCell ref="Q106:T106"/>
    <mergeCell ref="A107:C107"/>
    <mergeCell ref="Q107:T107"/>
    <mergeCell ref="A100:C100"/>
    <mergeCell ref="Q100:T100"/>
    <mergeCell ref="A101:C101"/>
    <mergeCell ref="Q101:T101"/>
    <mergeCell ref="A102:C102"/>
    <mergeCell ref="Q102:T102"/>
    <mergeCell ref="D104:F104"/>
    <mergeCell ref="M105:N105"/>
    <mergeCell ref="M106:N106"/>
    <mergeCell ref="Q125:AA125"/>
    <mergeCell ref="G130:AC130"/>
    <mergeCell ref="AB121:AC121"/>
    <mergeCell ref="AB123:AC123"/>
    <mergeCell ref="AB125:AC125"/>
    <mergeCell ref="C122:O122"/>
    <mergeCell ref="Q122:AA122"/>
    <mergeCell ref="C123:O123"/>
    <mergeCell ref="Q123:AA123"/>
    <mergeCell ref="AB11:AC11"/>
    <mergeCell ref="AD11:AE11"/>
    <mergeCell ref="G131:AC131"/>
    <mergeCell ref="D128:Z128"/>
    <mergeCell ref="G142:U142"/>
    <mergeCell ref="G132:AC132"/>
    <mergeCell ref="G133:AC133"/>
    <mergeCell ref="G134:AC134"/>
    <mergeCell ref="G135:AC135"/>
    <mergeCell ref="G136:AC136"/>
    <mergeCell ref="G137:AC137"/>
    <mergeCell ref="G138:AC138"/>
    <mergeCell ref="G139:AC139"/>
    <mergeCell ref="G140:AC140"/>
    <mergeCell ref="G141:AC141"/>
    <mergeCell ref="Q120:AA120"/>
    <mergeCell ref="C121:O121"/>
    <mergeCell ref="Q121:AA121"/>
    <mergeCell ref="C126:O126"/>
    <mergeCell ref="Q126:AA126"/>
    <mergeCell ref="A130:C130"/>
    <mergeCell ref="C124:O124"/>
    <mergeCell ref="Q124:AA124"/>
    <mergeCell ref="C125:O125"/>
  </mergeCells>
  <pageMargins left="0.39370078740157483" right="0.19685039370078741" top="0.19685039370078741" bottom="0.19685039370078741" header="0.51181102362204722" footer="0.51181102362204722"/>
  <pageSetup paperSize="9" firstPageNumber="0" orientation="portrait" horizontalDpi="4294967293" verticalDpi="4294967293" r:id="rId1"/>
  <headerFooter alignWithMargins="0">
    <oddHeader xml:space="preserve">&amp;C&amp;"Century Gothic,Kursiv"&amp;12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2x 4er</vt:lpstr>
      <vt:lpstr>__xlnm.Print_Area_1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Fichtenau</dc:creator>
  <cp:lastModifiedBy>Fichtenau</cp:lastModifiedBy>
  <cp:lastPrinted>2019-01-20T19:27:10Z</cp:lastPrinted>
  <dcterms:created xsi:type="dcterms:W3CDTF">2013-01-27T12:56:40Z</dcterms:created>
  <dcterms:modified xsi:type="dcterms:W3CDTF">2019-01-20T19:27:14Z</dcterms:modified>
</cp:coreProperties>
</file>